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stadística\Estadística Básica 2025\"/>
    </mc:Choice>
  </mc:AlternateContent>
  <xr:revisionPtr revIDLastSave="0" documentId="13_ncr:1_{B9B6D4B1-0234-4334-B809-2C45947E6F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.1 " sheetId="5" r:id="rId1"/>
    <sheet name="9.2" sheetId="36" r:id="rId2"/>
    <sheet name="9.3" sheetId="37" r:id="rId3"/>
    <sheet name="9.4" sheetId="38" r:id="rId4"/>
    <sheet name="9.5" sheetId="39" r:id="rId5"/>
    <sheet name="9.6" sheetId="20" r:id="rId6"/>
    <sheet name="9.7" sheetId="21" r:id="rId7"/>
  </sheets>
  <definedNames>
    <definedName name="_xlnm.Print_Area" localSheetId="0">'9.1 '!$A$1:$T$77</definedName>
    <definedName name="_xlnm.Print_Area" localSheetId="5">'9.6'!$A$1:$I$40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66" i="39" l="1"/>
  <c r="C266" i="39"/>
  <c r="D458" i="39"/>
  <c r="C458" i="39"/>
  <c r="D446" i="39"/>
  <c r="C446" i="39"/>
  <c r="D351" i="39"/>
  <c r="C351" i="39"/>
  <c r="D341" i="39"/>
  <c r="C341" i="39"/>
  <c r="D331" i="39"/>
  <c r="C331" i="39"/>
  <c r="D306" i="39"/>
  <c r="C306" i="39"/>
  <c r="D220" i="39"/>
  <c r="C220" i="39"/>
  <c r="D136" i="39"/>
  <c r="C136" i="39"/>
  <c r="D125" i="39"/>
  <c r="C125" i="39"/>
  <c r="D121" i="39"/>
  <c r="C121" i="39"/>
  <c r="D108" i="39"/>
  <c r="C108" i="39"/>
  <c r="D96" i="39"/>
  <c r="C96" i="39"/>
  <c r="D65" i="39"/>
  <c r="C65" i="39"/>
  <c r="D46" i="39"/>
  <c r="C46" i="39"/>
  <c r="D18" i="39"/>
  <c r="C18" i="39"/>
  <c r="D144" i="38"/>
  <c r="C144" i="38"/>
  <c r="D140" i="38"/>
  <c r="C140" i="38"/>
  <c r="D137" i="38"/>
  <c r="C137" i="38"/>
  <c r="D126" i="38"/>
  <c r="C126" i="38"/>
  <c r="D120" i="38"/>
  <c r="C120" i="38"/>
  <c r="D117" i="38"/>
  <c r="C117" i="38"/>
  <c r="D113" i="38"/>
  <c r="C113" i="38"/>
  <c r="D107" i="38"/>
  <c r="C107" i="38"/>
  <c r="D99" i="38"/>
  <c r="C99" i="38"/>
  <c r="D94" i="38"/>
  <c r="C94" i="38"/>
  <c r="D89" i="38"/>
  <c r="C89" i="38"/>
  <c r="D86" i="38"/>
  <c r="C86" i="38"/>
  <c r="D83" i="38"/>
  <c r="C83" i="38"/>
  <c r="D80" i="38"/>
  <c r="C80" i="38"/>
  <c r="D69" i="38"/>
  <c r="C69" i="38"/>
  <c r="D64" i="38"/>
  <c r="C64" i="38"/>
  <c r="D60" i="38"/>
  <c r="C60" i="38"/>
  <c r="D43" i="38"/>
  <c r="C43" i="38"/>
  <c r="D39" i="38"/>
  <c r="C39" i="38"/>
  <c r="D36" i="38"/>
  <c r="C36" i="38"/>
  <c r="D32" i="38"/>
  <c r="C32" i="38"/>
  <c r="D27" i="38"/>
  <c r="C27" i="38"/>
  <c r="D22" i="38"/>
  <c r="C22" i="38"/>
  <c r="D16" i="38"/>
  <c r="C16" i="38"/>
  <c r="D12" i="38"/>
  <c r="C12" i="38"/>
  <c r="D8" i="38"/>
  <c r="D146" i="38" s="1"/>
  <c r="C8" i="38"/>
  <c r="C146" i="38" s="1"/>
  <c r="D460" i="39" l="1"/>
  <c r="C460" i="39"/>
  <c r="E7" i="20"/>
  <c r="E8" i="20"/>
  <c r="E9" i="20"/>
  <c r="E10" i="20"/>
  <c r="E11" i="20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B40" i="21" l="1"/>
  <c r="D40" i="21" l="1"/>
  <c r="C40" i="21"/>
  <c r="E38" i="21"/>
  <c r="E37" i="21"/>
  <c r="E36" i="21"/>
  <c r="E35" i="21"/>
  <c r="E34" i="21"/>
  <c r="E33" i="21"/>
  <c r="E32" i="21"/>
  <c r="E31" i="21"/>
  <c r="E30" i="21"/>
  <c r="E29" i="21"/>
  <c r="E28" i="21"/>
  <c r="E27" i="21"/>
  <c r="E26" i="21"/>
  <c r="E25" i="21"/>
  <c r="E24" i="21"/>
  <c r="E23" i="21"/>
  <c r="E22" i="21"/>
  <c r="E21" i="21"/>
  <c r="E20" i="21"/>
  <c r="E19" i="21"/>
  <c r="E18" i="21"/>
  <c r="E17" i="21"/>
  <c r="E16" i="21"/>
  <c r="E13" i="21"/>
  <c r="E15" i="21"/>
  <c r="E14" i="21"/>
  <c r="E12" i="21"/>
  <c r="E11" i="21"/>
  <c r="E10" i="21"/>
  <c r="E9" i="21"/>
  <c r="E8" i="21"/>
  <c r="E7" i="21"/>
  <c r="D40" i="20"/>
  <c r="C40" i="20"/>
  <c r="B40" i="20"/>
  <c r="E40" i="20" l="1"/>
  <c r="E40" i="21"/>
  <c r="B42" i="5" l="1"/>
  <c r="D10" i="5" l="1"/>
  <c r="D11" i="5"/>
  <c r="D12" i="5"/>
  <c r="D13" i="5"/>
  <c r="D14" i="5"/>
  <c r="D16" i="5"/>
  <c r="D17" i="5"/>
  <c r="D15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9" i="5"/>
  <c r="D42" i="5" l="1"/>
  <c r="C42" i="5"/>
</calcChain>
</file>

<file path=xl/sharedStrings.xml><?xml version="1.0" encoding="utf-8"?>
<sst xmlns="http://schemas.openxmlformats.org/spreadsheetml/2006/main" count="1027" uniqueCount="597">
  <si>
    <t>Baja California</t>
  </si>
  <si>
    <t>Baja California Sur</t>
  </si>
  <si>
    <t>Colima</t>
  </si>
  <si>
    <t>Chihuahua</t>
  </si>
  <si>
    <t>Guanajuato</t>
  </si>
  <si>
    <t>Guerrero</t>
  </si>
  <si>
    <t>Hidalgo</t>
  </si>
  <si>
    <t>Jalisco</t>
  </si>
  <si>
    <t>Michoacán</t>
  </si>
  <si>
    <t>Nayarit</t>
  </si>
  <si>
    <t>Oaxaca</t>
  </si>
  <si>
    <t>Puebla</t>
  </si>
  <si>
    <t>Quintana Roo</t>
  </si>
  <si>
    <t>San Luis Potosí</t>
  </si>
  <si>
    <t>Sinaloa</t>
  </si>
  <si>
    <t>Sonora</t>
  </si>
  <si>
    <t>Tamaulipas</t>
  </si>
  <si>
    <t>Tlaxcala</t>
  </si>
  <si>
    <t>Zacatecas</t>
  </si>
  <si>
    <t>Yucatán</t>
  </si>
  <si>
    <t>Campeche</t>
  </si>
  <si>
    <t>Chiapas</t>
  </si>
  <si>
    <t>Morelos</t>
  </si>
  <si>
    <t>Terminales</t>
  </si>
  <si>
    <t>Individuales</t>
  </si>
  <si>
    <t>Centrales</t>
  </si>
  <si>
    <t>Aguascalientes</t>
  </si>
  <si>
    <t>Nuevo León</t>
  </si>
  <si>
    <t>Querétaro</t>
  </si>
  <si>
    <t>Coahuila</t>
  </si>
  <si>
    <t>Durango</t>
  </si>
  <si>
    <t>Estado de México</t>
  </si>
  <si>
    <t>Tabasco</t>
  </si>
  <si>
    <t>Veracruz</t>
  </si>
  <si>
    <t>AGS</t>
  </si>
  <si>
    <t>BC</t>
  </si>
  <si>
    <t>BCS</t>
  </si>
  <si>
    <t>CHIS</t>
  </si>
  <si>
    <t>CHIH</t>
  </si>
  <si>
    <t>COAH</t>
  </si>
  <si>
    <t>COL</t>
  </si>
  <si>
    <t>DGO</t>
  </si>
  <si>
    <t>MEX</t>
  </si>
  <si>
    <t>GTO</t>
  </si>
  <si>
    <t>GRO</t>
  </si>
  <si>
    <t>HGO</t>
  </si>
  <si>
    <t>JAL</t>
  </si>
  <si>
    <t>MICH</t>
  </si>
  <si>
    <t>MOR</t>
  </si>
  <si>
    <t>NAY</t>
  </si>
  <si>
    <t>NL</t>
  </si>
  <si>
    <t>OAX</t>
  </si>
  <si>
    <t>PUE</t>
  </si>
  <si>
    <t>QRO</t>
  </si>
  <si>
    <t>QROO</t>
  </si>
  <si>
    <t>SLP</t>
  </si>
  <si>
    <t>SIN</t>
  </si>
  <si>
    <t>SON</t>
  </si>
  <si>
    <t>TAB</t>
  </si>
  <si>
    <t>TLAX</t>
  </si>
  <si>
    <t>VER</t>
  </si>
  <si>
    <t>YUC</t>
  </si>
  <si>
    <t>ZAC</t>
  </si>
  <si>
    <t>Entidad Federativa</t>
  </si>
  <si>
    <t>Total Nacional</t>
  </si>
  <si>
    <t>Total</t>
  </si>
  <si>
    <t>Unidades de Condiciones Físico-Mecánicas</t>
  </si>
  <si>
    <t>Ciudad de México</t>
  </si>
  <si>
    <t>CDMX</t>
  </si>
  <si>
    <t>CAMP</t>
  </si>
  <si>
    <t>TAMS</t>
  </si>
  <si>
    <t>9.  Servicios Auxiliares del Autotransporte</t>
  </si>
  <si>
    <t>9.1   Terminales Centrales  e Individuales de Pasajeros</t>
  </si>
  <si>
    <t>Tipo A</t>
  </si>
  <si>
    <t>Tipo B</t>
  </si>
  <si>
    <t>Tipo C</t>
  </si>
  <si>
    <t>CAM</t>
  </si>
  <si>
    <t>TAM</t>
  </si>
  <si>
    <t>EU</t>
  </si>
  <si>
    <t>Población</t>
  </si>
  <si>
    <t>Mexicali</t>
  </si>
  <si>
    <t>Tijuana</t>
  </si>
  <si>
    <t>Carmen</t>
  </si>
  <si>
    <t>Arriaga</t>
  </si>
  <si>
    <t>Tapachula</t>
  </si>
  <si>
    <t>Tuxtla Gutiérrez</t>
  </si>
  <si>
    <t>Ciudad Juárez</t>
  </si>
  <si>
    <t>Parral</t>
  </si>
  <si>
    <t>Norte</t>
  </si>
  <si>
    <t>Oriente</t>
  </si>
  <si>
    <t>Sur</t>
  </si>
  <si>
    <t>Saltillo</t>
  </si>
  <si>
    <t>Toreón</t>
  </si>
  <si>
    <t>Manzanillo</t>
  </si>
  <si>
    <t>Culiacán</t>
  </si>
  <si>
    <t>Gómez Palacio</t>
  </si>
  <si>
    <t>Celaya</t>
  </si>
  <si>
    <t>Cortazar</t>
  </si>
  <si>
    <t>Irapuato</t>
  </si>
  <si>
    <t>León</t>
  </si>
  <si>
    <t>Moroleón</t>
  </si>
  <si>
    <t>Salamanca</t>
  </si>
  <si>
    <t>Salvatierra</t>
  </si>
  <si>
    <t>San Felipe</t>
  </si>
  <si>
    <t>San Luis de la Paz</t>
  </si>
  <si>
    <t>San Miguel de Allende</t>
  </si>
  <si>
    <t>Uriangato</t>
  </si>
  <si>
    <t>Chilpancingo De Los Bravo</t>
  </si>
  <si>
    <t>Huichapan</t>
  </si>
  <si>
    <t>Pachuca</t>
  </si>
  <si>
    <t>La Barca</t>
  </si>
  <si>
    <t>Zapopan</t>
  </si>
  <si>
    <t>Encarnación de Díaz</t>
  </si>
  <si>
    <t>Guadalajara</t>
  </si>
  <si>
    <t>Puerto Vallarta</t>
  </si>
  <si>
    <t>San Juan de los Lagos</t>
  </si>
  <si>
    <t>La Piedad</t>
  </si>
  <si>
    <t>Tepic</t>
  </si>
  <si>
    <t>Monterrey</t>
  </si>
  <si>
    <t>Huachinango</t>
  </si>
  <si>
    <t>Amealco</t>
  </si>
  <si>
    <t>Cadereyta</t>
  </si>
  <si>
    <t>San Juan del Río</t>
  </si>
  <si>
    <t>Tequisquiapan</t>
  </si>
  <si>
    <t>Cd. Valles</t>
  </si>
  <si>
    <t>Matehuala</t>
  </si>
  <si>
    <t>Mazatlán</t>
  </si>
  <si>
    <t>Hermosillo</t>
  </si>
  <si>
    <t>Cd. Victoria</t>
  </si>
  <si>
    <t>Matamoros</t>
  </si>
  <si>
    <t>Reynosa</t>
  </si>
  <si>
    <t>Tampico</t>
  </si>
  <si>
    <t>Tuxpan</t>
  </si>
  <si>
    <t>Jaltipan</t>
  </si>
  <si>
    <t>Panuco</t>
  </si>
  <si>
    <t>Perote</t>
  </si>
  <si>
    <t>Poza Rica De Hidalgo</t>
  </si>
  <si>
    <t>Mérida</t>
  </si>
  <si>
    <t>Fresnillo</t>
  </si>
  <si>
    <t>Calakmul</t>
  </si>
  <si>
    <t>Champotón</t>
  </si>
  <si>
    <t>Autobuses del Sur, S.A. de C.V.</t>
  </si>
  <si>
    <t>Escuintla</t>
  </si>
  <si>
    <t>Huixtla</t>
  </si>
  <si>
    <t>Mapastepec</t>
  </si>
  <si>
    <t>Palenque</t>
  </si>
  <si>
    <t>Pantelho</t>
  </si>
  <si>
    <t>Pijijiapan</t>
  </si>
  <si>
    <t>San Cristóbal De Las Casas</t>
  </si>
  <si>
    <t>Terminal Tapachula Rápidos del Sur</t>
  </si>
  <si>
    <t>Tonalá</t>
  </si>
  <si>
    <t>Coyoacán</t>
  </si>
  <si>
    <t>Cuahutémoc</t>
  </si>
  <si>
    <t>Gustavo A. Madero</t>
  </si>
  <si>
    <t>Iztapalapa</t>
  </si>
  <si>
    <t>Venustiano Carranza</t>
  </si>
  <si>
    <t>Arcelia</t>
  </si>
  <si>
    <t>Benito Juárez</t>
  </si>
  <si>
    <t>Coyuca de Benitez</t>
  </si>
  <si>
    <t>Iguala De La Independencia</t>
  </si>
  <si>
    <t>Bienes y Construcciones, S.A. de C.V.</t>
  </si>
  <si>
    <t>Jose Azueta</t>
  </si>
  <si>
    <t>Juan R. Escudero</t>
  </si>
  <si>
    <t>Petatlán</t>
  </si>
  <si>
    <t>Pungarabato</t>
  </si>
  <si>
    <t>Taxco De Alarcón</t>
  </si>
  <si>
    <t>Tecpan De Galeana</t>
  </si>
  <si>
    <t>Transportes Olas del Pacífico</t>
  </si>
  <si>
    <t>Teloloapan</t>
  </si>
  <si>
    <t>Tlapehuala</t>
  </si>
  <si>
    <t>Servicio Tranfronterizo Tierra Caliente, S.A. de C.V.</t>
  </si>
  <si>
    <t>Huejutla de Reyes</t>
  </si>
  <si>
    <t>Pachuca De Soto</t>
  </si>
  <si>
    <t>México</t>
  </si>
  <si>
    <t>Ixtapaluca</t>
  </si>
  <si>
    <t>Texcoco</t>
  </si>
  <si>
    <t>Coordinados de Córdoba, S.A. de C.V.</t>
  </si>
  <si>
    <t>Tlalnepantla de Baz</t>
  </si>
  <si>
    <t>Valle De Chalco Solidaridad</t>
  </si>
  <si>
    <t>Zumpango</t>
  </si>
  <si>
    <t>Lázaro Cardenas</t>
  </si>
  <si>
    <t>Cuautla</t>
  </si>
  <si>
    <t>Omnibus Cristóbal Colón, S.A. de C.V.</t>
  </si>
  <si>
    <t>Cuernavaca</t>
  </si>
  <si>
    <t>Estrella de Oro, S.A. de C.V.</t>
  </si>
  <si>
    <t>Tepoztlán</t>
  </si>
  <si>
    <t>Yautepec</t>
  </si>
  <si>
    <t>Ciudad Ixtepec</t>
  </si>
  <si>
    <t>Heroica Ciudad De Huajuapan De León</t>
  </si>
  <si>
    <t>Heroica Ciudad de Tlaxiaco</t>
  </si>
  <si>
    <t>Huautla De Jiménez</t>
  </si>
  <si>
    <t>Loma Bonita</t>
  </si>
  <si>
    <t>Matías Romero</t>
  </si>
  <si>
    <t>Oaxaca De Juárez</t>
  </si>
  <si>
    <t>Putla Villa De Guerrero</t>
  </si>
  <si>
    <t>San Felipe Jalapa De Díaz</t>
  </si>
  <si>
    <t>San Jeronimo Tecoatl</t>
  </si>
  <si>
    <t>San Juan Bautista Tuxtepec</t>
  </si>
  <si>
    <t>San Juan Bautista Valle Nacional</t>
  </si>
  <si>
    <t>Sociedad Cooperativa de Autotransportes de Pasajeros Benito Juárez, S.C.L.</t>
  </si>
  <si>
    <t>San Juan Cacahuatepec</t>
  </si>
  <si>
    <t>San Lucas Ojitlán</t>
  </si>
  <si>
    <t>San Miguel Soyaltepec</t>
  </si>
  <si>
    <t>San Pedro Amuzgos</t>
  </si>
  <si>
    <t>San Pedro Mixtepec - Distr. 22 -</t>
  </si>
  <si>
    <t>San Pedro Pochutla</t>
  </si>
  <si>
    <t>San Pedro Tapanatepec</t>
  </si>
  <si>
    <t>Santa Maria Zacatepec</t>
  </si>
  <si>
    <t>Santiago Pinotepa Nacional</t>
  </si>
  <si>
    <t>Santo Domingo Tehuantepec</t>
  </si>
  <si>
    <t>Santo Domingo Zanatepec</t>
  </si>
  <si>
    <t>Tlacolula De Matamoros</t>
  </si>
  <si>
    <t>Acajete</t>
  </si>
  <si>
    <t>Acteopan</t>
  </si>
  <si>
    <t>Atempan</t>
  </si>
  <si>
    <t>Cuetzalan Del Progreso</t>
  </si>
  <si>
    <t>Huauchinango</t>
  </si>
  <si>
    <t>Oriental</t>
  </si>
  <si>
    <t>San Martin Texmelucan</t>
  </si>
  <si>
    <t>San Salvador El Seco</t>
  </si>
  <si>
    <t>Tecamachalco</t>
  </si>
  <si>
    <t>Tlacotepec De Benito Juárez</t>
  </si>
  <si>
    <t>Tlatlauquitepec</t>
  </si>
  <si>
    <t>Zacapoaxtla</t>
  </si>
  <si>
    <t>Zaragoza</t>
  </si>
  <si>
    <t>Jose Maria Morelos</t>
  </si>
  <si>
    <t>Solidaridad</t>
  </si>
  <si>
    <t>Río Verde</t>
  </si>
  <si>
    <t>Balancan</t>
  </si>
  <si>
    <t>Cardenas</t>
  </si>
  <si>
    <t>Centla</t>
  </si>
  <si>
    <t>Centro</t>
  </si>
  <si>
    <t>Comalcalco</t>
  </si>
  <si>
    <t>Emiliano Zapata</t>
  </si>
  <si>
    <t>Huimanguillo</t>
  </si>
  <si>
    <t>Paraiso</t>
  </si>
  <si>
    <t>Tenosique</t>
  </si>
  <si>
    <t>Apizaco</t>
  </si>
  <si>
    <t>Calpulalpan</t>
  </si>
  <si>
    <t>Huamantla</t>
  </si>
  <si>
    <t>Acayucan</t>
  </si>
  <si>
    <t>Agua Dulce</t>
  </si>
  <si>
    <t>Altotonga</t>
  </si>
  <si>
    <t>Alvarado</t>
  </si>
  <si>
    <t>Angel R. Cabada</t>
  </si>
  <si>
    <t>Camerino Z. Mendoza</t>
  </si>
  <si>
    <t>Catemaco</t>
  </si>
  <si>
    <t>Cerro Azul</t>
  </si>
  <si>
    <t>Chacaltianguis</t>
  </si>
  <si>
    <t>Chicontepec</t>
  </si>
  <si>
    <t>Coatzacoalcos</t>
  </si>
  <si>
    <t>Cosamaloapan De Carpio</t>
  </si>
  <si>
    <t>Coscomatepec</t>
  </si>
  <si>
    <t>Huatusco</t>
  </si>
  <si>
    <t>Isla</t>
  </si>
  <si>
    <t>La Antigua</t>
  </si>
  <si>
    <t>Las Choapas</t>
  </si>
  <si>
    <t>Lerdo De Tejada</t>
  </si>
  <si>
    <t>Minatitlan</t>
  </si>
  <si>
    <t>Misantla</t>
  </si>
  <si>
    <t>Nautla</t>
  </si>
  <si>
    <t>Autotransportes México, Texcoco, Calpulalpan, Apizaco, Huamantla y Anexas, S.A. de C.V.</t>
  </si>
  <si>
    <t>Orizaba</t>
  </si>
  <si>
    <t>Papantla</t>
  </si>
  <si>
    <t>Playa Vicente</t>
  </si>
  <si>
    <t>Santiago Tuxtla</t>
  </si>
  <si>
    <t>Tantoyuca</t>
  </si>
  <si>
    <t>Tecolutla</t>
  </si>
  <si>
    <t>Temapache</t>
  </si>
  <si>
    <t>Tierra Blanca</t>
  </si>
  <si>
    <t>Tlapacoyan</t>
  </si>
  <si>
    <t>Autobuses Alas de Oro, S.A. de C.V.</t>
  </si>
  <si>
    <t>Tres Valles</t>
  </si>
  <si>
    <t>Vega De Alatorre</t>
  </si>
  <si>
    <t>Xalapa</t>
  </si>
  <si>
    <t>Autotransportes de Oriente Mérida Puerto Juárez, S.A. de C.V</t>
  </si>
  <si>
    <t>Valladolid</t>
  </si>
  <si>
    <t>9.7 Unidades de Verificación de Condiciones Físico-Mecánicas</t>
  </si>
  <si>
    <t>Unidades de Emisiones Contaminantes</t>
  </si>
  <si>
    <t xml:space="preserve">9.6 Unidades de Verificación de Emisiones Contaminantes </t>
  </si>
  <si>
    <t>ESTADO ORIGEN</t>
  </si>
  <si>
    <t>ESTADO DESTINO</t>
  </si>
  <si>
    <t>BAJA CALIFORNIA</t>
  </si>
  <si>
    <t>CHIHUAHUA</t>
  </si>
  <si>
    <t>COAHUILA</t>
  </si>
  <si>
    <t>COLIMA</t>
  </si>
  <si>
    <t>DURANGO</t>
  </si>
  <si>
    <t>GUANAJUATO</t>
  </si>
  <si>
    <t>GUERRERO</t>
  </si>
  <si>
    <t>HIDALGO</t>
  </si>
  <si>
    <t>JALISCO</t>
  </si>
  <si>
    <t>MORELOS</t>
  </si>
  <si>
    <t>NAYARIT</t>
  </si>
  <si>
    <t>OAXACA</t>
  </si>
  <si>
    <t>PUEBLA</t>
  </si>
  <si>
    <t>SINALOA</t>
  </si>
  <si>
    <t>SONORA</t>
  </si>
  <si>
    <t>TAMAULIPAS</t>
  </si>
  <si>
    <t>VERACRUZ</t>
  </si>
  <si>
    <t>ZACATECAS</t>
  </si>
  <si>
    <t>ESTADOS UNIDOS</t>
  </si>
  <si>
    <t>AGUASCALIENTES</t>
  </si>
  <si>
    <t>Jalpan de la Sierra</t>
  </si>
  <si>
    <t>Calkini</t>
  </si>
  <si>
    <t>Ocosingo</t>
  </si>
  <si>
    <t>Apan</t>
  </si>
  <si>
    <t>Autotransportes México-Texcoco-Calpulalpan-Apizaco-Huamantla y Anexas, S.A. de C.V.</t>
  </si>
  <si>
    <t>Reforma de Pineda</t>
  </si>
  <si>
    <t>San Francisco Ixhuatan</t>
  </si>
  <si>
    <t>San Juan Teposcolula</t>
  </si>
  <si>
    <t>Santa Maria Tecomavaca</t>
  </si>
  <si>
    <t>Terminal Santa María Tecomavaca</t>
  </si>
  <si>
    <t>Santiago Juxtlahuaca</t>
  </si>
  <si>
    <t>Santiago Yolomecatl</t>
  </si>
  <si>
    <t>Terminal de Acatzingo Hidalgo</t>
  </si>
  <si>
    <t>Aljojuca</t>
  </si>
  <si>
    <t>San Juan Atenco</t>
  </si>
  <si>
    <t>Chalchicomula De Sesma</t>
  </si>
  <si>
    <t>Cuyoaco</t>
  </si>
  <si>
    <t>Cuyoaco Terminal</t>
  </si>
  <si>
    <t>Xicotepec</t>
  </si>
  <si>
    <t>Terminal de Xicotepec</t>
  </si>
  <si>
    <t>Zautla</t>
  </si>
  <si>
    <t>Terminal de Zautla</t>
  </si>
  <si>
    <t>Puerto Morelos</t>
  </si>
  <si>
    <t>Felipe Carrillo Puerto</t>
  </si>
  <si>
    <t>Terminal Belice City</t>
  </si>
  <si>
    <t>Terminal Corozal</t>
  </si>
  <si>
    <t>Terminal Orange Walk</t>
  </si>
  <si>
    <t>Terminal Xplor</t>
  </si>
  <si>
    <t>Macuspana</t>
  </si>
  <si>
    <t>Teapa</t>
  </si>
  <si>
    <t>Soto la Marina</t>
  </si>
  <si>
    <t>Terminal Soto la Marina</t>
  </si>
  <si>
    <t>Nanchital de Lazar</t>
  </si>
  <si>
    <t>Terminal Nanchital</t>
  </si>
  <si>
    <t>Tempoal</t>
  </si>
  <si>
    <t>Tlacotalpan</t>
  </si>
  <si>
    <t>CIUDAD DE MÉXICO</t>
  </si>
  <si>
    <t>ESTADO DE MÉXICO</t>
  </si>
  <si>
    <t>MICHOACÁN</t>
  </si>
  <si>
    <t>NUEVO LEÓN</t>
  </si>
  <si>
    <t>TOTAL</t>
  </si>
  <si>
    <t>Acámbaro</t>
  </si>
  <si>
    <t>Tulancingo de Bravo</t>
  </si>
  <si>
    <t>Ocotlán</t>
  </si>
  <si>
    <t>José Azueta</t>
  </si>
  <si>
    <t>Tlapa de Comonfort</t>
  </si>
  <si>
    <t>Asunción Ixtaltepec</t>
  </si>
  <si>
    <t>Asunción Nochixtlán</t>
  </si>
  <si>
    <t>Eloxochitlán de Flores Magón</t>
  </si>
  <si>
    <t>Ixtlán de Juárez</t>
  </si>
  <si>
    <t>San Juan Bautista Cuicatlán</t>
  </si>
  <si>
    <t>Acatlán</t>
  </si>
  <si>
    <t>Dolores Hidalgo</t>
  </si>
  <si>
    <t>Silao</t>
  </si>
  <si>
    <t>Lagos de Moreno</t>
  </si>
  <si>
    <t>Santiago de Querétaro</t>
  </si>
  <si>
    <t>CAMPECHE</t>
  </si>
  <si>
    <t>CHIAPAS</t>
  </si>
  <si>
    <t>QUINTANA ROO</t>
  </si>
  <si>
    <t>TABASCO</t>
  </si>
  <si>
    <t>TLAXCALA</t>
  </si>
  <si>
    <t>9.3  Matriz Origen-Destino de las Terminales Individuales de Pasajeros 2024</t>
  </si>
  <si>
    <t>QUERETARO</t>
  </si>
  <si>
    <t>9.2  Matriz Origen-Destino de las Terminales Centrales de Pasajeros 2025</t>
  </si>
  <si>
    <t>SAN LUIS POTOSI</t>
  </si>
  <si>
    <t>MICHOACAN</t>
  </si>
  <si>
    <t>YUCATAN</t>
  </si>
  <si>
    <t>9.4 Corridas de Origen-Paso y Pasajeros Transportados por las Terminales Centrales 2025</t>
  </si>
  <si>
    <t>Total de corridas 2025</t>
  </si>
  <si>
    <t>Pasajeros Transportados 2025</t>
  </si>
  <si>
    <t>Comitan De Dominguez</t>
  </si>
  <si>
    <t>Tuxtla Gutierrez</t>
  </si>
  <si>
    <t>Ciudad De Mexico</t>
  </si>
  <si>
    <t>Acapulco De Juarez</t>
  </si>
  <si>
    <t>Cd. Guzmán</t>
  </si>
  <si>
    <t>Oaxaca De Juarez</t>
  </si>
  <si>
    <t>Salina Cruz</t>
  </si>
  <si>
    <t>Santa Maria Huatulco</t>
  </si>
  <si>
    <t>Tehuacan</t>
  </si>
  <si>
    <t>Martinez De La Torre</t>
  </si>
  <si>
    <t>9.5 Corridas de Origen-Paso y Pasajeros Transportados por las Terminales Individuales 2025</t>
  </si>
  <si>
    <t>Terminal Benito Juárez, AQUAWORLD</t>
  </si>
  <si>
    <t>Terminal Solidaridad, Aeropuerto Felipe Carrillo</t>
  </si>
  <si>
    <t>Juan Rodriguez Clara</t>
  </si>
  <si>
    <t>San Andres Tuxtla</t>
  </si>
  <si>
    <t xml:space="preserve">Terminal Calakmul </t>
  </si>
  <si>
    <t xml:space="preserve">Terminal Calkini </t>
  </si>
  <si>
    <t>Autobuses de Oriente, S.A. de C.V</t>
  </si>
  <si>
    <t xml:space="preserve">Terminal Escuintla </t>
  </si>
  <si>
    <t xml:space="preserve">Terminal Huixtla </t>
  </si>
  <si>
    <t xml:space="preserve">Terminal Mapastepec </t>
  </si>
  <si>
    <t xml:space="preserve">Terminal Ocosingo </t>
  </si>
  <si>
    <t xml:space="preserve">Terminal Palenque </t>
  </si>
  <si>
    <t xml:space="preserve">Terminal Pantelho </t>
  </si>
  <si>
    <t xml:space="preserve">Terminal Pijijiapan </t>
  </si>
  <si>
    <t xml:space="preserve">Terminal San Cristóbal De Las Casas </t>
  </si>
  <si>
    <t xml:space="preserve">Terminal Tapachula </t>
  </si>
  <si>
    <t xml:space="preserve">Terminal Tuxtla Gutiérrez </t>
  </si>
  <si>
    <t xml:space="preserve">Terminal Coyoacán, Ejecutiva del Sur </t>
  </si>
  <si>
    <t xml:space="preserve">Ángel de la independencia </t>
  </si>
  <si>
    <t xml:space="preserve">Terminal Gustavo A. Madero,  Politécnico </t>
  </si>
  <si>
    <t xml:space="preserve">Terminal Gustavo A. Madero, Indios Verdes </t>
  </si>
  <si>
    <t xml:space="preserve">Terminal Gustavo A. Madero,  Cárcel de Mujeres </t>
  </si>
  <si>
    <t xml:space="preserve">Terminal Gustavo A. Madero, Santa Martha Acatitla </t>
  </si>
  <si>
    <t xml:space="preserve">Terminal Gustavo A. Madero,  Aeropuerto 1 </t>
  </si>
  <si>
    <t xml:space="preserve">Terminal Gustavo A. Madero,  Aeropuerto 2 </t>
  </si>
  <si>
    <t xml:space="preserve">Terminal Venustiano Carranza, Balbuena </t>
  </si>
  <si>
    <t xml:space="preserve">Terminal Venustiano Carranza, Hotel Antas </t>
  </si>
  <si>
    <t xml:space="preserve">Terminal Venustiano Carranza, Llegadas Nacionales </t>
  </si>
  <si>
    <t xml:space="preserve">Terminal Venustiano Carranza, Tepito </t>
  </si>
  <si>
    <t xml:space="preserve">Terminal Acapulco de Juárez, Las Cruces </t>
  </si>
  <si>
    <t xml:space="preserve">Terminal Acapulco de Juárez, Renacimiento </t>
  </si>
  <si>
    <t>Terminal Arcelia</t>
  </si>
  <si>
    <t>Terminal Benito Juárez</t>
  </si>
  <si>
    <t xml:space="preserve">Terminal Coyuca de Benitez </t>
  </si>
  <si>
    <t xml:space="preserve">Terminal José Azueta </t>
  </si>
  <si>
    <t xml:space="preserve">Terminal Juan R. Escudero </t>
  </si>
  <si>
    <t xml:space="preserve">Terminal Petatlán </t>
  </si>
  <si>
    <t xml:space="preserve">Terminal Pungarabato </t>
  </si>
  <si>
    <t xml:space="preserve">Terminal Taxco de Alarcón </t>
  </si>
  <si>
    <t xml:space="preserve">Terminal Tlapa De Comonfort </t>
  </si>
  <si>
    <t xml:space="preserve">Terminal Teloloapan </t>
  </si>
  <si>
    <t xml:space="preserve">Terminal Huejutla de Reyes </t>
  </si>
  <si>
    <t xml:space="preserve">Terminal Pachuca de Soto </t>
  </si>
  <si>
    <t xml:space="preserve">Terminal Pachuca de Soto, Tulipanes Gran Sur </t>
  </si>
  <si>
    <t xml:space="preserve">Terminal Zacualtipán </t>
  </si>
  <si>
    <t xml:space="preserve">Terminal Ixtapaluca </t>
  </si>
  <si>
    <t xml:space="preserve">Terminal Texcoco </t>
  </si>
  <si>
    <t xml:space="preserve">Terminal Tlalnepantla de Baz </t>
  </si>
  <si>
    <t xml:space="preserve">Terminal Valle de Chalco Solidaridad </t>
  </si>
  <si>
    <t xml:space="preserve">Terminal Zumpango </t>
  </si>
  <si>
    <t xml:space="preserve">Terminal Lázaro Cardenas </t>
  </si>
  <si>
    <t xml:space="preserve">Terminal Cuautlixco </t>
  </si>
  <si>
    <t xml:space="preserve">Terminal Tepoztlán </t>
  </si>
  <si>
    <t xml:space="preserve">Terminal Yautepec de Zaragoza </t>
  </si>
  <si>
    <t xml:space="preserve">Terminal Ixtaltepec </t>
  </si>
  <si>
    <t xml:space="preserve">Terminal Asunción Nochixtlán </t>
  </si>
  <si>
    <t xml:space="preserve">Terminal Ciudad Ixtepec </t>
  </si>
  <si>
    <t xml:space="preserve">Terminal Eloxochitlán de Flores Magón </t>
  </si>
  <si>
    <t xml:space="preserve">Terminal Heroica Ciudad de Tlaxiaco </t>
  </si>
  <si>
    <t xml:space="preserve">Terminal Huautla De Jiménez </t>
  </si>
  <si>
    <t xml:space="preserve">Terminal Juchitán De Zaragoza </t>
  </si>
  <si>
    <t xml:space="preserve">Terminal Loma Bonita </t>
  </si>
  <si>
    <t xml:space="preserve">Terminal Oaxaca de Juárez, Cristóbal Colón </t>
  </si>
  <si>
    <t xml:space="preserve">Terminal Oaxaca de Juárez, Periférico </t>
  </si>
  <si>
    <t xml:space="preserve">Terminal Oaxaca de Juárez, Trinidad de Viguera </t>
  </si>
  <si>
    <t xml:space="preserve">Terminal Putla </t>
  </si>
  <si>
    <t xml:space="preserve">Terminal San Felipe Jalapa de Díaz </t>
  </si>
  <si>
    <t xml:space="preserve">Terminal San Juan Bautista Cuicatlán </t>
  </si>
  <si>
    <t xml:space="preserve">Terminal San Jerónimo Tecoatl </t>
  </si>
  <si>
    <t xml:space="preserve">Terminal San Juan Bautista Tuxtepec </t>
  </si>
  <si>
    <t xml:space="preserve">Terminal Cacahuatepec </t>
  </si>
  <si>
    <t xml:space="preserve">Terminal San Lucas Ojitlán </t>
  </si>
  <si>
    <t xml:space="preserve">Terminal San Miguel Soyaltepec </t>
  </si>
  <si>
    <t xml:space="preserve">Terminal San Pedro Amuzgos </t>
  </si>
  <si>
    <t>Terminal San Pedro Mixtepec</t>
  </si>
  <si>
    <t xml:space="preserve">Terminal San Pedro Pochutla </t>
  </si>
  <si>
    <t xml:space="preserve">Terminal San Pedro Tapanatepec </t>
  </si>
  <si>
    <t xml:space="preserve">Terminal Santa María Zacatepec </t>
  </si>
  <si>
    <t xml:space="preserve">Terminal Santiago Juxtlahuaca </t>
  </si>
  <si>
    <t xml:space="preserve">Central Camionera de Pinotepa </t>
  </si>
  <si>
    <t xml:space="preserve">Terminal Santiago Yolomecatl </t>
  </si>
  <si>
    <t xml:space="preserve">Terminal Santo Domingo Tehuantepec </t>
  </si>
  <si>
    <t xml:space="preserve">Terminal Zanatepec </t>
  </si>
  <si>
    <t xml:space="preserve">Terminal Tlacolula De Matamoros </t>
  </si>
  <si>
    <t xml:space="preserve">Terminal Acajete, Acatlan de Osorio </t>
  </si>
  <si>
    <t xml:space="preserve">Terminal Acajete, Teziutlán </t>
  </si>
  <si>
    <t xml:space="preserve">Terminal Acatlán </t>
  </si>
  <si>
    <t xml:space="preserve">Terminal Acteopan </t>
  </si>
  <si>
    <t xml:space="preserve">Terminal Atempan </t>
  </si>
  <si>
    <t xml:space="preserve">Terminal Chalchicomula De Sesma </t>
  </si>
  <si>
    <t xml:space="preserve">Terminal Cuetzalan Del Progreso </t>
  </si>
  <si>
    <t xml:space="preserve">Terminal Huauchinango </t>
  </si>
  <si>
    <t xml:space="preserve">Terminal Oriental </t>
  </si>
  <si>
    <t xml:space="preserve">Terminal Puebla Paseo Destino </t>
  </si>
  <si>
    <t xml:space="preserve">Terminal San Martin Texmelucan </t>
  </si>
  <si>
    <t xml:space="preserve">Terminal El Seco </t>
  </si>
  <si>
    <t xml:space="preserve">Terminal Tecamachalco </t>
  </si>
  <si>
    <t xml:space="preserve">Terminal Tlacotepec De Benito Juárez </t>
  </si>
  <si>
    <t xml:space="preserve">Terminal Tlatlauquitepec </t>
  </si>
  <si>
    <t xml:space="preserve">Terminal Zacapoaxtla </t>
  </si>
  <si>
    <t xml:space="preserve">Terminal Zaragoza </t>
  </si>
  <si>
    <t xml:space="preserve">Terminal José María Morelos </t>
  </si>
  <si>
    <t xml:space="preserve">Terminal Solidaridad, Playa del Carmen Alterna </t>
  </si>
  <si>
    <t xml:space="preserve">Terminal Solidaridad, Tulum </t>
  </si>
  <si>
    <t xml:space="preserve">Terminal Solidaridad, Tulum Zona Arqueologica </t>
  </si>
  <si>
    <t xml:space="preserve">Terminal Solidaridad, Xcaret </t>
  </si>
  <si>
    <t xml:space="preserve">Terminal Balancan </t>
  </si>
  <si>
    <t xml:space="preserve">Terminal Centla </t>
  </si>
  <si>
    <t xml:space="preserve">Terminal Centro, Villahermosa Intermedio </t>
  </si>
  <si>
    <t xml:space="preserve">Terminal Comalcalco, Intermedio </t>
  </si>
  <si>
    <t xml:space="preserve">Terminal Emiliano Zapata </t>
  </si>
  <si>
    <t xml:space="preserve">Terminal Huimanguillo </t>
  </si>
  <si>
    <t xml:space="preserve">Terminal Macuspana </t>
  </si>
  <si>
    <t xml:space="preserve">Terminal Paraiso, Intermedio </t>
  </si>
  <si>
    <t xml:space="preserve">Terminal Teapa </t>
  </si>
  <si>
    <t xml:space="preserve">Terminal Tenosique </t>
  </si>
  <si>
    <t xml:space="preserve">Terminal Matamoros </t>
  </si>
  <si>
    <t xml:space="preserve">Terminal Reynosa </t>
  </si>
  <si>
    <t xml:space="preserve">Terminal Tampico </t>
  </si>
  <si>
    <t xml:space="preserve">Terminal Apizaco </t>
  </si>
  <si>
    <t xml:space="preserve">Terminal Calpulalpan </t>
  </si>
  <si>
    <t xml:space="preserve">Terminal Huamantla </t>
  </si>
  <si>
    <t xml:space="preserve">Terminal Tlaxcala </t>
  </si>
  <si>
    <t>Autobuses de Oriente, S.A. de C.V.</t>
  </si>
  <si>
    <t xml:space="preserve">Terminal Altotonga </t>
  </si>
  <si>
    <t xml:space="preserve">Terminal Angel R. Cabada </t>
  </si>
  <si>
    <t xml:space="preserve">Terminal Camerino Z. Mendoza </t>
  </si>
  <si>
    <t xml:space="preserve">Terminal Catemaco </t>
  </si>
  <si>
    <t xml:space="preserve">Terminal Cerro Azul </t>
  </si>
  <si>
    <t xml:space="preserve">Terminal Chacaltianguis </t>
  </si>
  <si>
    <t xml:space="preserve">Terminal Chicontepec de Tejada </t>
  </si>
  <si>
    <t xml:space="preserve">Terminal Coatzacoalcos </t>
  </si>
  <si>
    <t xml:space="preserve">Terminal Cosamaloapan De Carpio </t>
  </si>
  <si>
    <t xml:space="preserve">Terminal Cosamaloapan De Carpio, Santa Cruz </t>
  </si>
  <si>
    <t xml:space="preserve">Terminal Coscomatepec </t>
  </si>
  <si>
    <t xml:space="preserve">Terminal Huatusco </t>
  </si>
  <si>
    <t xml:space="preserve">Terminal Isla </t>
  </si>
  <si>
    <t xml:space="preserve">Terminal Jose Azueta </t>
  </si>
  <si>
    <t xml:space="preserve">Terminal Juan Rodriguez Clara </t>
  </si>
  <si>
    <t xml:space="preserve">Terminal La Antigua </t>
  </si>
  <si>
    <t xml:space="preserve">Terminal Lerdo De Tejada </t>
  </si>
  <si>
    <t xml:space="preserve">Terminal Misantla </t>
  </si>
  <si>
    <t>Autobuses de Oriente, S.A. de C.V. I</t>
  </si>
  <si>
    <t xml:space="preserve">Terminal Orizaba </t>
  </si>
  <si>
    <t>Terminal Playa Vicente</t>
  </si>
  <si>
    <t xml:space="preserve">Terminal Poza Rica De Hidalgo </t>
  </si>
  <si>
    <t xml:space="preserve">Terminal San Andres Tuxtla </t>
  </si>
  <si>
    <t xml:space="preserve">Terminal Santiago Tuxtla </t>
  </si>
  <si>
    <t xml:space="preserve">Terminal Tantoyuca </t>
  </si>
  <si>
    <t xml:space="preserve">Terminal Temapache </t>
  </si>
  <si>
    <t xml:space="preserve">Terminal Tempoal de Sánchez </t>
  </si>
  <si>
    <t xml:space="preserve">Terminal Tierra Blanca </t>
  </si>
  <si>
    <t xml:space="preserve">Terminal Tlacotalpana </t>
  </si>
  <si>
    <t xml:space="preserve">Terminal Tres Valles </t>
  </si>
  <si>
    <t xml:space="preserve">Terminal Vega de la Torre </t>
  </si>
  <si>
    <t xml:space="preserve">Terminal Xalapa </t>
  </si>
  <si>
    <t xml:space="preserve">Terminal Valladolid </t>
  </si>
  <si>
    <t>Escárcega</t>
  </si>
  <si>
    <t>Tecpatán</t>
  </si>
  <si>
    <t xml:space="preserve">Terminal Tecpatán </t>
  </si>
  <si>
    <t>Terminal Tonalá</t>
  </si>
  <si>
    <t xml:space="preserve">Terminal Tonalá Rápidos del Sur </t>
  </si>
  <si>
    <t>Acapulco de Juárez</t>
  </si>
  <si>
    <t>Zacualtipán De Ángeles</t>
  </si>
  <si>
    <t xml:space="preserve">Terminal Heroica Ciudad De Huajuapan de León </t>
  </si>
  <si>
    <t>Juchitán De Zaragoza</t>
  </si>
  <si>
    <t>San Juan Cotzocón</t>
  </si>
  <si>
    <t xml:space="preserve">Terminal San Juan Cotzocón </t>
  </si>
  <si>
    <t>Santa Maria Zoquitlán</t>
  </si>
  <si>
    <t xml:space="preserve">Terminal Santa Maria Zoquitlán </t>
  </si>
  <si>
    <t>Teotitlan De Flores Magón</t>
  </si>
  <si>
    <t xml:space="preserve">Terminal Teotitlán De Flores Magón </t>
  </si>
  <si>
    <t>Unión Hidalgo</t>
  </si>
  <si>
    <t xml:space="preserve">Terminal Unión Hidalgo </t>
  </si>
  <si>
    <t>Teteles De Ávila Castillo</t>
  </si>
  <si>
    <t xml:space="preserve">Terminal Teteles De Ávila Castillo </t>
  </si>
  <si>
    <t xml:space="preserve">Terminal Benito Juárez, Aeropuerto Cancún T2 </t>
  </si>
  <si>
    <t xml:space="preserve">Terminal Benito Juárez, Aeropuerto Cancún T3 </t>
  </si>
  <si>
    <t xml:space="preserve">Terminal Benito Juárez, Aeropuerto Cancún T4 </t>
  </si>
  <si>
    <t>Terminal Benito Juárez, Arco Norte</t>
  </si>
  <si>
    <t>Terminal Benito Juárez, Tren Maya</t>
  </si>
  <si>
    <t>Terminal Benito Juárez, Plaza Kukulcán</t>
  </si>
  <si>
    <t xml:space="preserve">Terminal Benito Juárez, Cancún </t>
  </si>
  <si>
    <t xml:space="preserve">Terminal Benito Juárez, Plaza Emprendedor </t>
  </si>
  <si>
    <t>Terminal Benito Juárez, Zona Hotelera Plaza Fiesta</t>
  </si>
  <si>
    <t>Sucursal Portillo</t>
  </si>
  <si>
    <t>Cancún</t>
  </si>
  <si>
    <t xml:space="preserve">Terminal Cancún, Moon Palace </t>
  </si>
  <si>
    <t>Terminal Carrillo Puerto Q Roo</t>
  </si>
  <si>
    <t>Othón P. Blanco</t>
  </si>
  <si>
    <t>Terminal Othón P. Blanco, Bacalar</t>
  </si>
  <si>
    <t>Terminal Othón P. Blanco, Chetumal</t>
  </si>
  <si>
    <t>Terminal Othón P. Blanco, Mahahual</t>
  </si>
  <si>
    <t>Terminal Othón P. Blanco, Subteniente López</t>
  </si>
  <si>
    <t xml:space="preserve">Terminal Solidaridad, Playa del Carmen Turística </t>
  </si>
  <si>
    <t xml:space="preserve">Terminal Solidaridad, Xel Há </t>
  </si>
  <si>
    <t xml:space="preserve">Terminal Cárdenas, Cárdenas Minerva Ebx </t>
  </si>
  <si>
    <t xml:space="preserve">Terminal Cárdenas, Cárdenas Tab </t>
  </si>
  <si>
    <t>Córdoba</t>
  </si>
  <si>
    <t xml:space="preserve">Terminal Córdoba </t>
  </si>
  <si>
    <t>Fortín</t>
  </si>
  <si>
    <t xml:space="preserve">Terminal Fortín </t>
  </si>
  <si>
    <t>Gutiérrez Zamora</t>
  </si>
  <si>
    <t xml:space="preserve">Terminal Gutiérrez Zamora </t>
  </si>
  <si>
    <t>Minatitlán</t>
  </si>
  <si>
    <t xml:space="preserve">Terminal Minatitlán </t>
  </si>
  <si>
    <t>Naranjos Amatlán</t>
  </si>
  <si>
    <t>Túxpam</t>
  </si>
  <si>
    <t xml:space="preserve">Terminal Mérida, Altabrisa </t>
  </si>
  <si>
    <t xml:space="preserve">Terminal Mérida, Paseo 60 </t>
  </si>
  <si>
    <t>Terminal Mérida Aeropuerto</t>
  </si>
  <si>
    <t xml:space="preserve">Terminal Mérida, Poniente Cd. Caucel </t>
  </si>
  <si>
    <t>Tizimín</t>
  </si>
  <si>
    <t>Terminal Valladolid Chichén Itzá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</si>
</sst>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* #,##0.00_-;\-[$€-2]* #,##0.00_-;_-[$€-2]* &quot;-&quot;??_-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rgb="FFFFFFFF"/>
      <name val="Calibri"/>
      <family val="2"/>
    </font>
    <font>
      <b/>
      <u/>
      <sz val="11"/>
      <color rgb="FFFFFFFF"/>
      <name val="Calibri"/>
      <family val="2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3"/>
      <name val="Calibri"/>
      <family val="2"/>
    </font>
    <font>
      <sz val="11"/>
      <color rgb="FFFFFFFF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9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3"/>
      <name val="Calibri"/>
      <family val="2"/>
      <charset val="1"/>
    </font>
    <font>
      <sz val="6"/>
      <name val="Arial"/>
      <family val="2"/>
      <charset val="1"/>
    </font>
    <font>
      <b/>
      <sz val="11"/>
      <name val="Calibri"/>
      <family val="2"/>
      <charset val="1"/>
    </font>
    <font>
      <sz val="8"/>
      <name val="Arial"/>
      <family val="2"/>
      <charset val="1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504D"/>
        <bgColor rgb="FF000000"/>
      </patternFill>
    </fill>
    <fill>
      <patternFill patternType="solid">
        <fgColor rgb="FFDDD9C4"/>
        <bgColor indexed="64"/>
      </patternFill>
    </fill>
    <fill>
      <patternFill patternType="solid">
        <fgColor rgb="FF9BBB59"/>
        <bgColor rgb="FF969696"/>
      </patternFill>
    </fill>
    <fill>
      <patternFill patternType="solid">
        <fgColor rgb="FFC0504D"/>
        <bgColor rgb="FF969696"/>
      </patternFill>
    </fill>
    <fill>
      <patternFill patternType="solid">
        <fgColor rgb="FFD7E4BD"/>
        <bgColor rgb="FFD9D9D9"/>
      </patternFill>
    </fill>
    <fill>
      <patternFill patternType="solid">
        <fgColor rgb="FFDDD9C4"/>
        <bgColor rgb="FFD7E4BD"/>
      </patternFill>
    </fill>
    <fill>
      <patternFill patternType="solid">
        <fgColor rgb="FFC3D69B"/>
        <bgColor rgb="FFD7E4BD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15">
    <xf numFmtId="0" fontId="0" fillId="0" borderId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164" fontId="4" fillId="0" borderId="0" applyFont="0" applyFill="0" applyBorder="0" applyAlignment="0" applyProtection="0"/>
    <xf numFmtId="0" fontId="26" fillId="0" borderId="0"/>
    <xf numFmtId="0" fontId="28" fillId="0" borderId="0"/>
    <xf numFmtId="0" fontId="30" fillId="9" borderId="0" applyBorder="0" applyProtection="0"/>
    <xf numFmtId="0" fontId="28" fillId="11" borderId="0" applyBorder="0" applyProtection="0"/>
    <xf numFmtId="0" fontId="30" fillId="13" borderId="0" applyBorder="0" applyProtection="0"/>
    <xf numFmtId="0" fontId="45" fillId="0" borderId="0"/>
    <xf numFmtId="0" fontId="2" fillId="0" borderId="0"/>
  </cellStyleXfs>
  <cellXfs count="144">
    <xf numFmtId="0" fontId="0" fillId="0" borderId="0" xfId="0"/>
    <xf numFmtId="0" fontId="5" fillId="0" borderId="0" xfId="3" applyFont="1"/>
    <xf numFmtId="0" fontId="4" fillId="0" borderId="0" xfId="3"/>
    <xf numFmtId="0" fontId="10" fillId="0" borderId="0" xfId="3" applyFont="1"/>
    <xf numFmtId="0" fontId="12" fillId="0" borderId="0" xfId="3" applyFont="1"/>
    <xf numFmtId="0" fontId="3" fillId="0" borderId="0" xfId="3" applyFont="1"/>
    <xf numFmtId="0" fontId="15" fillId="0" borderId="0" xfId="3" applyFont="1"/>
    <xf numFmtId="0" fontId="9" fillId="0" borderId="0" xfId="3" applyFont="1"/>
    <xf numFmtId="0" fontId="16" fillId="0" borderId="0" xfId="3" applyFont="1"/>
    <xf numFmtId="0" fontId="14" fillId="4" borderId="0" xfId="3" applyFont="1" applyFill="1"/>
    <xf numFmtId="0" fontId="12" fillId="4" borderId="0" xfId="3" applyFont="1" applyFill="1" applyAlignment="1">
      <alignment horizontal="center" wrapText="1"/>
    </xf>
    <xf numFmtId="0" fontId="12" fillId="4" borderId="0" xfId="3" applyFont="1" applyFill="1" applyAlignment="1">
      <alignment horizontal="center" vertical="center" wrapText="1"/>
    </xf>
    <xf numFmtId="3" fontId="7" fillId="0" borderId="0" xfId="3" applyNumberFormat="1" applyFont="1" applyAlignment="1">
      <alignment horizontal="center"/>
    </xf>
    <xf numFmtId="3" fontId="12" fillId="4" borderId="0" xfId="3" applyNumberFormat="1" applyFont="1" applyFill="1" applyAlignment="1">
      <alignment horizontal="center"/>
    </xf>
    <xf numFmtId="0" fontId="4" fillId="0" borderId="0" xfId="3" applyAlignment="1">
      <alignment horizontal="center"/>
    </xf>
    <xf numFmtId="0" fontId="21" fillId="0" borderId="0" xfId="3" applyFont="1"/>
    <xf numFmtId="0" fontId="8" fillId="0" borderId="0" xfId="3" applyFont="1"/>
    <xf numFmtId="0" fontId="22" fillId="0" borderId="0" xfId="3" applyFont="1" applyAlignment="1">
      <alignment horizontal="right"/>
    </xf>
    <xf numFmtId="0" fontId="23" fillId="0" borderId="0" xfId="3" applyFont="1"/>
    <xf numFmtId="0" fontId="6" fillId="0" borderId="0" xfId="3" applyFont="1"/>
    <xf numFmtId="3" fontId="6" fillId="0" borderId="0" xfId="3" applyNumberFormat="1" applyFont="1" applyAlignment="1">
      <alignment horizontal="center"/>
    </xf>
    <xf numFmtId="0" fontId="20" fillId="5" borderId="0" xfId="1" applyFont="1" applyFill="1" applyBorder="1" applyAlignment="1">
      <alignment horizontal="center" vertical="center" wrapText="1"/>
    </xf>
    <xf numFmtId="0" fontId="11" fillId="5" borderId="0" xfId="1" applyFont="1" applyFill="1" applyBorder="1" applyAlignment="1">
      <alignment horizontal="center" vertical="center" wrapText="1"/>
    </xf>
    <xf numFmtId="0" fontId="18" fillId="6" borderId="0" xfId="2" applyFont="1" applyFill="1"/>
    <xf numFmtId="3" fontId="11" fillId="5" borderId="0" xfId="1" applyNumberFormat="1" applyFont="1" applyFill="1" applyBorder="1" applyAlignment="1">
      <alignment horizontal="center" vertical="center" wrapText="1"/>
    </xf>
    <xf numFmtId="0" fontId="17" fillId="6" borderId="0" xfId="2" applyFont="1" applyFill="1"/>
    <xf numFmtId="3" fontId="2" fillId="6" borderId="0" xfId="2" applyNumberFormat="1" applyFill="1" applyBorder="1" applyAlignment="1">
      <alignment horizontal="center"/>
    </xf>
    <xf numFmtId="3" fontId="17" fillId="6" borderId="0" xfId="2" applyNumberFormat="1" applyFont="1" applyFill="1" applyBorder="1" applyAlignment="1">
      <alignment horizontal="center"/>
    </xf>
    <xf numFmtId="0" fontId="11" fillId="5" borderId="0" xfId="1" applyFont="1" applyFill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4" fillId="7" borderId="0" xfId="0" applyFont="1" applyFill="1" applyAlignment="1">
      <alignment horizontal="center" vertical="center"/>
    </xf>
    <xf numFmtId="3" fontId="0" fillId="0" borderId="0" xfId="0" applyNumberFormat="1" applyAlignment="1">
      <alignment horizontal="center"/>
    </xf>
    <xf numFmtId="3" fontId="17" fillId="0" borderId="0" xfId="0" applyNumberFormat="1" applyFont="1" applyAlignment="1">
      <alignment horizontal="center"/>
    </xf>
    <xf numFmtId="3" fontId="24" fillId="7" borderId="0" xfId="0" applyNumberFormat="1" applyFont="1" applyFill="1" applyAlignment="1">
      <alignment horizontal="center" vertical="center"/>
    </xf>
    <xf numFmtId="3" fontId="13" fillId="6" borderId="0" xfId="2" applyNumberFormat="1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3" fontId="12" fillId="0" borderId="0" xfId="3" applyNumberFormat="1" applyFont="1" applyAlignment="1">
      <alignment horizontal="center" vertical="center"/>
    </xf>
    <xf numFmtId="3" fontId="15" fillId="0" borderId="0" xfId="3" applyNumberFormat="1" applyFont="1" applyAlignment="1">
      <alignment horizontal="center" vertical="center"/>
    </xf>
    <xf numFmtId="3" fontId="12" fillId="4" borderId="0" xfId="3" applyNumberFormat="1" applyFont="1" applyFill="1" applyAlignment="1">
      <alignment horizontal="right"/>
    </xf>
    <xf numFmtId="0" fontId="27" fillId="0" borderId="0" xfId="8" applyFont="1"/>
    <xf numFmtId="0" fontId="26" fillId="0" borderId="0" xfId="8" applyAlignment="1">
      <alignment horizontal="left"/>
    </xf>
    <xf numFmtId="0" fontId="28" fillId="0" borderId="0" xfId="9"/>
    <xf numFmtId="0" fontId="31" fillId="4" borderId="0" xfId="10" applyFont="1" applyFill="1" applyBorder="1" applyAlignment="1" applyProtection="1">
      <alignment horizontal="center" vertical="center" wrapText="1"/>
    </xf>
    <xf numFmtId="0" fontId="31" fillId="4" borderId="0" xfId="10" applyFont="1" applyFill="1" applyBorder="1" applyAlignment="1" applyProtection="1">
      <alignment horizontal="left" vertical="center" wrapText="1"/>
    </xf>
    <xf numFmtId="3" fontId="31" fillId="4" borderId="0" xfId="10" applyNumberFormat="1" applyFont="1" applyFill="1" applyBorder="1" applyAlignment="1" applyProtection="1">
      <alignment horizontal="center" vertical="center" wrapText="1"/>
    </xf>
    <xf numFmtId="0" fontId="17" fillId="0" borderId="0" xfId="9" applyFont="1" applyAlignment="1">
      <alignment horizontal="left"/>
    </xf>
    <xf numFmtId="3" fontId="28" fillId="0" borderId="0" xfId="9" applyNumberFormat="1"/>
    <xf numFmtId="0" fontId="32" fillId="0" borderId="0" xfId="9" applyFont="1" applyAlignment="1">
      <alignment horizontal="center"/>
    </xf>
    <xf numFmtId="0" fontId="17" fillId="8" borderId="0" xfId="9" applyFont="1" applyFill="1" applyAlignment="1">
      <alignment horizontal="center"/>
    </xf>
    <xf numFmtId="0" fontId="17" fillId="4" borderId="0" xfId="9" applyFont="1" applyFill="1" applyAlignment="1">
      <alignment horizontal="center"/>
    </xf>
    <xf numFmtId="0" fontId="2" fillId="4" borderId="0" xfId="9" applyFont="1" applyFill="1" applyAlignment="1">
      <alignment horizontal="left"/>
    </xf>
    <xf numFmtId="0" fontId="33" fillId="0" borderId="0" xfId="9" applyFont="1" applyAlignment="1">
      <alignment horizontal="left"/>
    </xf>
    <xf numFmtId="3" fontId="35" fillId="12" borderId="0" xfId="11" applyNumberFormat="1" applyFont="1" applyFill="1" applyBorder="1" applyAlignment="1" applyProtection="1">
      <alignment horizontal="center"/>
    </xf>
    <xf numFmtId="0" fontId="36" fillId="4" borderId="0" xfId="8" applyFont="1" applyFill="1"/>
    <xf numFmtId="0" fontId="37" fillId="4" borderId="0" xfId="8" applyFont="1" applyFill="1" applyAlignment="1">
      <alignment horizontal="left"/>
    </xf>
    <xf numFmtId="3" fontId="35" fillId="4" borderId="0" xfId="11" applyNumberFormat="1" applyFont="1" applyFill="1" applyBorder="1" applyAlignment="1" applyProtection="1">
      <alignment horizontal="left"/>
    </xf>
    <xf numFmtId="3" fontId="35" fillId="4" borderId="0" xfId="11" applyNumberFormat="1" applyFont="1" applyFill="1" applyBorder="1" applyAlignment="1" applyProtection="1">
      <alignment horizontal="center"/>
    </xf>
    <xf numFmtId="0" fontId="36" fillId="4" borderId="0" xfId="8" applyFont="1" applyFill="1" applyAlignment="1">
      <alignment horizontal="left"/>
    </xf>
    <xf numFmtId="0" fontId="17" fillId="4" borderId="0" xfId="9" applyFont="1" applyFill="1" applyAlignment="1">
      <alignment horizontal="center" vertical="center"/>
    </xf>
    <xf numFmtId="0" fontId="17" fillId="4" borderId="0" xfId="9" applyFont="1" applyFill="1" applyAlignment="1">
      <alignment horizontal="left"/>
    </xf>
    <xf numFmtId="3" fontId="35" fillId="12" borderId="0" xfId="11" applyNumberFormat="1" applyFont="1" applyFill="1" applyBorder="1" applyAlignment="1" applyProtection="1">
      <alignment horizontal="center" vertical="center"/>
    </xf>
    <xf numFmtId="0" fontId="6" fillId="0" borderId="0" xfId="9" applyFont="1" applyAlignment="1">
      <alignment horizontal="left"/>
    </xf>
    <xf numFmtId="3" fontId="36" fillId="4" borderId="0" xfId="8" applyNumberFormat="1" applyFont="1" applyFill="1"/>
    <xf numFmtId="3" fontId="36" fillId="4" borderId="0" xfId="8" applyNumberFormat="1" applyFont="1" applyFill="1" applyAlignment="1">
      <alignment horizontal="center"/>
    </xf>
    <xf numFmtId="3" fontId="36" fillId="0" borderId="0" xfId="8" applyNumberFormat="1" applyFont="1"/>
    <xf numFmtId="0" fontId="36" fillId="0" borderId="0" xfId="8" applyFont="1" applyAlignment="1">
      <alignment horizontal="left"/>
    </xf>
    <xf numFmtId="3" fontId="38" fillId="10" borderId="3" xfId="8" applyNumberFormat="1" applyFont="1" applyFill="1" applyBorder="1" applyAlignment="1">
      <alignment horizontal="center" vertical="center"/>
    </xf>
    <xf numFmtId="0" fontId="35" fillId="0" borderId="0" xfId="9" applyFont="1"/>
    <xf numFmtId="0" fontId="28" fillId="0" borderId="0" xfId="9" applyAlignment="1">
      <alignment horizontal="left"/>
    </xf>
    <xf numFmtId="0" fontId="28" fillId="0" borderId="0" xfId="9" applyAlignment="1">
      <alignment wrapText="1"/>
    </xf>
    <xf numFmtId="0" fontId="17" fillId="0" borderId="0" xfId="9" applyFont="1" applyAlignment="1">
      <alignment wrapText="1"/>
    </xf>
    <xf numFmtId="0" fontId="28" fillId="0" borderId="0" xfId="9" applyAlignment="1">
      <alignment horizontal="right" wrapText="1"/>
    </xf>
    <xf numFmtId="0" fontId="41" fillId="12" borderId="0" xfId="12" applyFont="1" applyFill="1" applyBorder="1" applyAlignment="1" applyProtection="1">
      <alignment horizontal="right" wrapText="1"/>
    </xf>
    <xf numFmtId="3" fontId="42" fillId="4" borderId="0" xfId="8" applyNumberFormat="1" applyFont="1" applyFill="1"/>
    <xf numFmtId="0" fontId="28" fillId="4" borderId="0" xfId="9" applyFill="1" applyAlignment="1">
      <alignment wrapText="1"/>
    </xf>
    <xf numFmtId="0" fontId="17" fillId="4" borderId="1" xfId="9" applyFont="1" applyFill="1" applyBorder="1" applyAlignment="1">
      <alignment vertical="center"/>
    </xf>
    <xf numFmtId="0" fontId="28" fillId="4" borderId="0" xfId="9" applyFill="1" applyAlignment="1">
      <alignment horizontal="right" wrapText="1"/>
    </xf>
    <xf numFmtId="0" fontId="40" fillId="4" borderId="0" xfId="8" applyFont="1" applyFill="1"/>
    <xf numFmtId="0" fontId="28" fillId="4" borderId="0" xfId="9" applyFill="1"/>
    <xf numFmtId="3" fontId="28" fillId="0" borderId="0" xfId="9" applyNumberFormat="1" applyAlignment="1">
      <alignment horizontal="center"/>
    </xf>
    <xf numFmtId="3" fontId="33" fillId="8" borderId="0" xfId="9" applyNumberFormat="1" applyFont="1" applyFill="1" applyAlignment="1">
      <alignment horizontal="center"/>
    </xf>
    <xf numFmtId="3" fontId="28" fillId="4" borderId="0" xfId="9" applyNumberFormat="1" applyFill="1" applyAlignment="1">
      <alignment horizontal="center"/>
    </xf>
    <xf numFmtId="3" fontId="17" fillId="4" borderId="0" xfId="9" applyNumberFormat="1" applyFont="1" applyFill="1" applyAlignment="1">
      <alignment horizontal="center"/>
    </xf>
    <xf numFmtId="3" fontId="17" fillId="0" borderId="0" xfId="9" applyNumberFormat="1" applyFont="1" applyAlignment="1">
      <alignment horizontal="center"/>
    </xf>
    <xf numFmtId="0" fontId="28" fillId="4" borderId="0" xfId="9" applyFill="1" applyAlignment="1">
      <alignment horizontal="center"/>
    </xf>
    <xf numFmtId="3" fontId="28" fillId="0" borderId="0" xfId="9" applyNumberFormat="1" applyAlignment="1">
      <alignment horizontal="center" vertical="center"/>
    </xf>
    <xf numFmtId="0" fontId="29" fillId="0" borderId="0" xfId="8" applyFont="1"/>
    <xf numFmtId="0" fontId="39" fillId="0" borderId="0" xfId="8" applyFont="1"/>
    <xf numFmtId="0" fontId="24" fillId="7" borderId="0" xfId="0" applyFont="1" applyFill="1" applyAlignment="1">
      <alignment horizontal="center" vertical="center" wrapText="1"/>
    </xf>
    <xf numFmtId="0" fontId="26" fillId="0" borderId="0" xfId="8" applyAlignment="1">
      <alignment horizontal="center" vertical="center"/>
    </xf>
    <xf numFmtId="0" fontId="29" fillId="0" borderId="0" xfId="8" applyFont="1" applyAlignment="1">
      <alignment horizontal="center" vertical="center"/>
    </xf>
    <xf numFmtId="3" fontId="17" fillId="8" borderId="0" xfId="9" applyNumberFormat="1" applyFont="1" applyFill="1" applyAlignment="1">
      <alignment horizontal="center" vertical="center"/>
    </xf>
    <xf numFmtId="3" fontId="28" fillId="4" borderId="0" xfId="9" applyNumberForma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17" fillId="12" borderId="0" xfId="9" applyNumberFormat="1" applyFont="1" applyFill="1" applyAlignment="1">
      <alignment horizontal="center" vertical="center"/>
    </xf>
    <xf numFmtId="0" fontId="37" fillId="4" borderId="0" xfId="8" applyFont="1" applyFill="1" applyAlignment="1">
      <alignment horizontal="center" vertical="center"/>
    </xf>
    <xf numFmtId="3" fontId="17" fillId="4" borderId="0" xfId="9" applyNumberFormat="1" applyFont="1" applyFill="1" applyAlignment="1">
      <alignment horizontal="center" vertical="center"/>
    </xf>
    <xf numFmtId="0" fontId="36" fillId="4" borderId="0" xfId="8" applyFont="1" applyFill="1" applyAlignment="1">
      <alignment horizontal="center" vertical="center"/>
    </xf>
    <xf numFmtId="0" fontId="37" fillId="0" borderId="0" xfId="8" applyFont="1" applyAlignment="1">
      <alignment horizontal="center" vertical="center"/>
    </xf>
    <xf numFmtId="0" fontId="28" fillId="0" borderId="0" xfId="9" applyAlignment="1">
      <alignment horizontal="center" vertical="center"/>
    </xf>
    <xf numFmtId="0" fontId="28" fillId="0" borderId="0" xfId="9" applyAlignment="1">
      <alignment horizontal="right"/>
    </xf>
    <xf numFmtId="0" fontId="39" fillId="0" borderId="0" xfId="8" applyFont="1" applyAlignment="1">
      <alignment horizontal="right"/>
    </xf>
    <xf numFmtId="0" fontId="17" fillId="0" borderId="0" xfId="0" applyFont="1" applyAlignment="1">
      <alignment wrapText="1"/>
    </xf>
    <xf numFmtId="0" fontId="0" fillId="0" borderId="0" xfId="0" applyAlignment="1">
      <alignment horizontal="right" wrapText="1"/>
    </xf>
    <xf numFmtId="3" fontId="44" fillId="10" borderId="3" xfId="8" applyNumberFormat="1" applyFont="1" applyFill="1" applyBorder="1" applyAlignment="1">
      <alignment horizontal="center"/>
    </xf>
    <xf numFmtId="0" fontId="46" fillId="8" borderId="0" xfId="0" applyFont="1" applyFill="1"/>
    <xf numFmtId="3" fontId="1" fillId="8" borderId="0" xfId="0" applyNumberFormat="1" applyFont="1" applyFill="1" applyAlignment="1">
      <alignment horizontal="center"/>
    </xf>
    <xf numFmtId="3" fontId="46" fillId="8" borderId="0" xfId="0" applyNumberFormat="1" applyFont="1" applyFill="1" applyAlignment="1">
      <alignment horizontal="center"/>
    </xf>
    <xf numFmtId="0" fontId="46" fillId="0" borderId="0" xfId="0" applyFont="1"/>
    <xf numFmtId="3" fontId="1" fillId="0" borderId="0" xfId="0" applyNumberFormat="1" applyFont="1" applyAlignment="1">
      <alignment horizontal="center"/>
    </xf>
    <xf numFmtId="3" fontId="46" fillId="0" borderId="0" xfId="0" applyNumberFormat="1" applyFont="1" applyAlignment="1">
      <alignment horizontal="center"/>
    </xf>
    <xf numFmtId="0" fontId="17" fillId="0" borderId="0" xfId="9" applyFont="1" applyAlignment="1">
      <alignment horizontal="left" vertical="top"/>
    </xf>
    <xf numFmtId="0" fontId="17" fillId="0" borderId="0" xfId="0" applyFont="1" applyAlignment="1">
      <alignment vertical="top"/>
    </xf>
    <xf numFmtId="3" fontId="33" fillId="8" borderId="0" xfId="9" applyNumberFormat="1" applyFont="1" applyFill="1" applyAlignment="1">
      <alignment horizontal="center" vertical="center"/>
    </xf>
    <xf numFmtId="3" fontId="17" fillId="12" borderId="0" xfId="0" applyNumberFormat="1" applyFont="1" applyFill="1" applyAlignment="1">
      <alignment horizontal="center" vertical="center"/>
    </xf>
    <xf numFmtId="0" fontId="17" fillId="0" borderId="0" xfId="0" applyFont="1" applyAlignment="1">
      <alignment horizontal="left" vertical="top"/>
    </xf>
    <xf numFmtId="3" fontId="43" fillId="4" borderId="0" xfId="11" applyNumberFormat="1" applyFont="1" applyFill="1" applyBorder="1" applyAlignment="1" applyProtection="1">
      <alignment horizontal="left"/>
    </xf>
    <xf numFmtId="0" fontId="37" fillId="4" borderId="0" xfId="8" applyFont="1" applyFill="1" applyAlignment="1">
      <alignment horizontal="left" vertical="top"/>
    </xf>
    <xf numFmtId="3" fontId="1" fillId="0" borderId="0" xfId="0" applyNumberFormat="1" applyFont="1" applyAlignment="1">
      <alignment horizontal="center" vertical="center"/>
    </xf>
    <xf numFmtId="3" fontId="2" fillId="0" borderId="0" xfId="9" applyNumberFormat="1" applyFont="1" applyAlignment="1">
      <alignment horizontal="center"/>
    </xf>
    <xf numFmtId="0" fontId="17" fillId="8" borderId="1" xfId="9" applyFont="1" applyFill="1" applyBorder="1" applyAlignment="1">
      <alignment horizontal="center" vertical="center"/>
    </xf>
    <xf numFmtId="0" fontId="17" fillId="8" borderId="0" xfId="9" applyFont="1" applyFill="1" applyAlignment="1">
      <alignment horizontal="center" vertical="center"/>
    </xf>
    <xf numFmtId="1" fontId="34" fillId="10" borderId="0" xfId="8" applyNumberFormat="1" applyFont="1" applyFill="1" applyAlignment="1">
      <alignment horizontal="center" vertical="center" wrapText="1"/>
    </xf>
    <xf numFmtId="1" fontId="34" fillId="10" borderId="2" xfId="8" applyNumberFormat="1" applyFont="1" applyFill="1" applyBorder="1" applyAlignment="1">
      <alignment horizontal="center" vertical="center" wrapText="1"/>
    </xf>
    <xf numFmtId="0" fontId="34" fillId="10" borderId="0" xfId="10" applyFont="1" applyFill="1" applyBorder="1" applyAlignment="1" applyProtection="1">
      <alignment horizontal="center" vertical="center" wrapText="1"/>
    </xf>
    <xf numFmtId="3" fontId="31" fillId="10" borderId="0" xfId="10" applyNumberFormat="1" applyFont="1" applyFill="1" applyBorder="1" applyAlignment="1" applyProtection="1">
      <alignment horizontal="center" wrapText="1"/>
    </xf>
    <xf numFmtId="3" fontId="31" fillId="10" borderId="1" xfId="10" applyNumberFormat="1" applyFont="1" applyFill="1" applyBorder="1" applyAlignment="1" applyProtection="1">
      <alignment horizontal="center" wrapText="1"/>
    </xf>
    <xf numFmtId="0" fontId="40" fillId="4" borderId="0" xfId="8" applyFont="1" applyFill="1" applyAlignment="1">
      <alignment horizontal="center"/>
    </xf>
    <xf numFmtId="0" fontId="17" fillId="8" borderId="4" xfId="9" applyFont="1" applyFill="1" applyBorder="1" applyAlignment="1">
      <alignment horizontal="center" vertical="center"/>
    </xf>
    <xf numFmtId="0" fontId="11" fillId="5" borderId="0" xfId="1" applyFont="1" applyFill="1" applyAlignment="1">
      <alignment horizontal="center" vertical="center" wrapText="1"/>
    </xf>
    <xf numFmtId="0" fontId="19" fillId="5" borderId="0" xfId="1" applyFont="1" applyFill="1" applyBorder="1" applyAlignment="1">
      <alignment horizontal="center"/>
    </xf>
    <xf numFmtId="0" fontId="10" fillId="0" borderId="0" xfId="14" applyFont="1" applyAlignment="1">
      <alignment horizontal="justify" vertical="top" wrapText="1"/>
    </xf>
    <xf numFmtId="0" fontId="25" fillId="7" borderId="0" xfId="0" applyFont="1" applyFill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/>
    </xf>
    <xf numFmtId="0" fontId="17" fillId="8" borderId="0" xfId="0" applyFont="1" applyFill="1" applyAlignment="1">
      <alignment horizontal="center" vertical="center" wrapText="1"/>
    </xf>
    <xf numFmtId="3" fontId="6" fillId="8" borderId="0" xfId="8" applyNumberFormat="1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31" fillId="10" borderId="0" xfId="10" applyFont="1" applyFill="1" applyBorder="1" applyAlignment="1" applyProtection="1">
      <alignment horizontal="center" vertical="center" wrapText="1"/>
    </xf>
    <xf numFmtId="3" fontId="31" fillId="10" borderId="0" xfId="10" applyNumberFormat="1" applyFont="1" applyFill="1" applyBorder="1" applyAlignment="1" applyProtection="1">
      <alignment horizontal="center" vertical="center" wrapText="1"/>
    </xf>
    <xf numFmtId="0" fontId="19" fillId="5" borderId="0" xfId="1" applyFont="1" applyFill="1" applyAlignment="1">
      <alignment horizontal="center" vertical="center" wrapText="1"/>
    </xf>
    <xf numFmtId="0" fontId="33" fillId="0" borderId="0" xfId="9" applyFont="1" applyAlignment="1">
      <alignment horizontal="left" wrapText="1"/>
    </xf>
  </cellXfs>
  <cellStyles count="15">
    <cellStyle name="40% - Énfasis3" xfId="2" builtinId="39"/>
    <cellStyle name="40% - Énfasis3 2" xfId="4" xr:uid="{00000000-0005-0000-0000-000001000000}"/>
    <cellStyle name="40% - Énfasis3 2 2" xfId="5" xr:uid="{00000000-0005-0000-0000-000002000000}"/>
    <cellStyle name="40% - Énfasis3 3" xfId="6" xr:uid="{00000000-0005-0000-0000-000003000000}"/>
    <cellStyle name="Énfasis3" xfId="1" builtinId="37"/>
    <cellStyle name="Euro" xfId="7" xr:uid="{00000000-0005-0000-0000-000005000000}"/>
    <cellStyle name="Excel Built-in 40% - Accent3" xfId="11" xr:uid="{C585E03B-EE5B-459E-950B-5D8673BB3A5D}"/>
    <cellStyle name="Excel Built-in 60% - Accent3" xfId="12" xr:uid="{708FFAD2-F136-4C72-80B2-A77363A6696D}"/>
    <cellStyle name="Excel Built-in Accent3" xfId="10" xr:uid="{EB3AA84C-01F3-4AC6-806E-EECA6CB723E6}"/>
    <cellStyle name="Normal" xfId="0" builtinId="0"/>
    <cellStyle name="Normal 2" xfId="3" xr:uid="{00000000-0005-0000-0000-000007000000}"/>
    <cellStyle name="Normal 2 2" xfId="8" xr:uid="{0B64A845-D431-4595-BFDA-B0AC4E9D7AE1}"/>
    <cellStyle name="Normal 2 3" xfId="13" xr:uid="{16DB6385-9F5C-49B1-B8D9-A68D4890AE61}"/>
    <cellStyle name="Normal 2 3 2" xfId="14" xr:uid="{D5D18288-881D-4C9F-A85A-764E7D1BBC30}"/>
    <cellStyle name="Normal 3" xfId="9" xr:uid="{5C649727-150B-4770-9F68-4D9CA23C2A53}"/>
  </cellStyles>
  <dxfs count="0"/>
  <tableStyles count="0" defaultTableStyle="TableStyleMedium9" defaultPivotStyle="PivotStyleLight16"/>
  <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400"/>
            </a:pPr>
            <a:r>
              <a:rPr lang="en-US" sz="1400"/>
              <a:t>Terminales Centrales e </a:t>
            </a:r>
            <a:r>
              <a:rPr lang="en-US" sz="1400" baseline="0"/>
              <a:t>Individuales de Pasajeros 2025</a:t>
            </a:r>
          </a:p>
          <a:p>
            <a:pPr>
              <a:defRPr lang="es-ES" sz="1400"/>
            </a:pPr>
            <a:endParaRPr lang="en-US" sz="1400"/>
          </a:p>
        </c:rich>
      </c:tx>
      <c:layout>
        <c:manualLayout>
          <c:xMode val="edge"/>
          <c:yMode val="edge"/>
          <c:x val="0.16674880004420495"/>
          <c:y val="1.931433796076482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2252187162585186E-2"/>
          <c:y val="0.11624463570877402"/>
          <c:w val="0.87425874890638666"/>
          <c:h val="0.64066820097842514"/>
        </c:manualLayout>
      </c:layout>
      <c:lineChart>
        <c:grouping val="standard"/>
        <c:varyColors val="0"/>
        <c:ser>
          <c:idx val="0"/>
          <c:order val="0"/>
          <c:tx>
            <c:strRef>
              <c:f>'9.1 '!$B$7</c:f>
              <c:strCache>
                <c:ptCount val="1"/>
                <c:pt idx="0">
                  <c:v>Individuales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'9.1 '!$E$9:$E$40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'9.1 '!$B$9:$B$40</c:f>
              <c:numCache>
                <c:formatCode>#,##0</c:formatCode>
                <c:ptCount val="32"/>
                <c:pt idx="0">
                  <c:v>2</c:v>
                </c:pt>
                <c:pt idx="1">
                  <c:v>26</c:v>
                </c:pt>
                <c:pt idx="2">
                  <c:v>11</c:v>
                </c:pt>
                <c:pt idx="3">
                  <c:v>9</c:v>
                </c:pt>
                <c:pt idx="4">
                  <c:v>21</c:v>
                </c:pt>
                <c:pt idx="5">
                  <c:v>18</c:v>
                </c:pt>
                <c:pt idx="6">
                  <c:v>5</c:v>
                </c:pt>
                <c:pt idx="7">
                  <c:v>11</c:v>
                </c:pt>
                <c:pt idx="8">
                  <c:v>0</c:v>
                </c:pt>
                <c:pt idx="9">
                  <c:v>5</c:v>
                </c:pt>
                <c:pt idx="10">
                  <c:v>29</c:v>
                </c:pt>
                <c:pt idx="11">
                  <c:v>11</c:v>
                </c:pt>
                <c:pt idx="12">
                  <c:v>24</c:v>
                </c:pt>
                <c:pt idx="13">
                  <c:v>15</c:v>
                </c:pt>
                <c:pt idx="14">
                  <c:v>41</c:v>
                </c:pt>
                <c:pt idx="15">
                  <c:v>13</c:v>
                </c:pt>
                <c:pt idx="16">
                  <c:v>18</c:v>
                </c:pt>
                <c:pt idx="17">
                  <c:v>21</c:v>
                </c:pt>
                <c:pt idx="18">
                  <c:v>13</c:v>
                </c:pt>
                <c:pt idx="19">
                  <c:v>74</c:v>
                </c:pt>
                <c:pt idx="20">
                  <c:v>48</c:v>
                </c:pt>
                <c:pt idx="21">
                  <c:v>1</c:v>
                </c:pt>
                <c:pt idx="22">
                  <c:v>8</c:v>
                </c:pt>
                <c:pt idx="23">
                  <c:v>12</c:v>
                </c:pt>
                <c:pt idx="24">
                  <c:v>23</c:v>
                </c:pt>
                <c:pt idx="25">
                  <c:v>22</c:v>
                </c:pt>
                <c:pt idx="26">
                  <c:v>7</c:v>
                </c:pt>
                <c:pt idx="27">
                  <c:v>8</c:v>
                </c:pt>
                <c:pt idx="28">
                  <c:v>12</c:v>
                </c:pt>
                <c:pt idx="29">
                  <c:v>72</c:v>
                </c:pt>
                <c:pt idx="30">
                  <c:v>9</c:v>
                </c:pt>
                <c:pt idx="31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5-49D3-8CE9-FE4EA3F8D959}"/>
            </c:ext>
          </c:extLst>
        </c:ser>
        <c:ser>
          <c:idx val="1"/>
          <c:order val="1"/>
          <c:tx>
            <c:strRef>
              <c:f>'9.1 '!$C$7</c:f>
              <c:strCache>
                <c:ptCount val="1"/>
                <c:pt idx="0">
                  <c:v>Centrales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'9.1 '!$E$9:$E$40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CAMP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TAMS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'9.1 '!$C$9:$C$40</c:f>
              <c:numCache>
                <c:formatCode>#,##0</c:formatCode>
                <c:ptCount val="32"/>
                <c:pt idx="0">
                  <c:v>1</c:v>
                </c:pt>
                <c:pt idx="1">
                  <c:v>13</c:v>
                </c:pt>
                <c:pt idx="2">
                  <c:v>5</c:v>
                </c:pt>
                <c:pt idx="3">
                  <c:v>3</c:v>
                </c:pt>
                <c:pt idx="4">
                  <c:v>21</c:v>
                </c:pt>
                <c:pt idx="5">
                  <c:v>10</c:v>
                </c:pt>
                <c:pt idx="6">
                  <c:v>13</c:v>
                </c:pt>
                <c:pt idx="7">
                  <c:v>8</c:v>
                </c:pt>
                <c:pt idx="8">
                  <c:v>2</c:v>
                </c:pt>
                <c:pt idx="9">
                  <c:v>5</c:v>
                </c:pt>
                <c:pt idx="10">
                  <c:v>28</c:v>
                </c:pt>
                <c:pt idx="11">
                  <c:v>20</c:v>
                </c:pt>
                <c:pt idx="12">
                  <c:v>11</c:v>
                </c:pt>
                <c:pt idx="13">
                  <c:v>16</c:v>
                </c:pt>
                <c:pt idx="14">
                  <c:v>25</c:v>
                </c:pt>
                <c:pt idx="15">
                  <c:v>16</c:v>
                </c:pt>
                <c:pt idx="16">
                  <c:v>9</c:v>
                </c:pt>
                <c:pt idx="17">
                  <c:v>12</c:v>
                </c:pt>
                <c:pt idx="18">
                  <c:v>10</c:v>
                </c:pt>
                <c:pt idx="19">
                  <c:v>16</c:v>
                </c:pt>
                <c:pt idx="20">
                  <c:v>38</c:v>
                </c:pt>
                <c:pt idx="21">
                  <c:v>7</c:v>
                </c:pt>
                <c:pt idx="22">
                  <c:v>4</c:v>
                </c:pt>
                <c:pt idx="23">
                  <c:v>12</c:v>
                </c:pt>
                <c:pt idx="24">
                  <c:v>12</c:v>
                </c:pt>
                <c:pt idx="25">
                  <c:v>10</c:v>
                </c:pt>
                <c:pt idx="26">
                  <c:v>8</c:v>
                </c:pt>
                <c:pt idx="27">
                  <c:v>22</c:v>
                </c:pt>
                <c:pt idx="28">
                  <c:v>9</c:v>
                </c:pt>
                <c:pt idx="29">
                  <c:v>38</c:v>
                </c:pt>
                <c:pt idx="30">
                  <c:v>5</c:v>
                </c:pt>
                <c:pt idx="31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5-49D3-8CE9-FE4EA3F8D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651008"/>
        <c:axId val="82652544"/>
      </c:lineChart>
      <c:catAx>
        <c:axId val="8265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82652544"/>
        <c:crosses val="autoZero"/>
        <c:auto val="1"/>
        <c:lblAlgn val="ctr"/>
        <c:lblOffset val="100"/>
        <c:noMultiLvlLbl val="0"/>
      </c:catAx>
      <c:valAx>
        <c:axId val="82652544"/>
        <c:scaling>
          <c:orientation val="minMax"/>
          <c:max val="8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sz="1000" b="1"/>
            </a:pPr>
            <a:endParaRPr lang="es-MX"/>
          </a:p>
        </c:txPr>
        <c:crossAx val="82651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2254885677727441"/>
          <c:y val="0.918583221832314"/>
          <c:w val="0.33612817047419652"/>
          <c:h val="6.9851900089819272E-2"/>
        </c:manualLayout>
      </c:layout>
      <c:overlay val="0"/>
      <c:txPr>
        <a:bodyPr/>
        <a:lstStyle/>
        <a:p>
          <a:pPr>
            <a:defRPr lang="es-ES" b="1"/>
          </a:pPr>
          <a:endParaRPr lang="es-MX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effectLst/>
              </a:rPr>
              <a:t>Terminales Centrales de Pasajeros</a:t>
            </a:r>
            <a:endParaRPr lang="es-MX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n-US" sz="1100" b="1" i="0" baseline="0">
                <a:effectLst/>
              </a:rPr>
              <a:t>Pasajeros Transportados por Origen 2025</a:t>
            </a:r>
            <a:endParaRPr lang="es-MX" sz="1100">
              <a:effectLst/>
            </a:endParaRPr>
          </a:p>
        </c:rich>
      </c:tx>
      <c:layout>
        <c:manualLayout>
          <c:xMode val="edge"/>
          <c:yMode val="edge"/>
          <c:x val="0.26648275862068965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326159230096238E-2"/>
          <c:y val="0.15212962962962964"/>
          <c:w val="0.89618285214348203"/>
          <c:h val="0.7404709827938174"/>
        </c:manualLayout>
      </c:layout>
      <c:lineChart>
        <c:grouping val="standard"/>
        <c:varyColors val="0"/>
        <c:ser>
          <c:idx val="0"/>
          <c:order val="0"/>
          <c:tx>
            <c:strRef>
              <c:f>'9.2'!$AE$5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948A54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5.7875000000000003E-2"/>
                  <c:y val="-5.2052165354330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2A-4F7D-8767-BEFBD2CA01BB}"/>
                </c:ext>
              </c:extLst>
            </c:dLbl>
            <c:dLbl>
              <c:idx val="2"/>
              <c:layout>
                <c:manualLayout>
                  <c:x val="-4.8041666666666684E-2"/>
                  <c:y val="-8.12188320209973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2A-4F7D-8767-BEFBD2CA01BB}"/>
                </c:ext>
              </c:extLst>
            </c:dLbl>
            <c:dLbl>
              <c:idx val="8"/>
              <c:layout>
                <c:manualLayout>
                  <c:x val="-1.2041666666666668E-2"/>
                  <c:y val="-5.2052165354330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B2A-4F7D-8767-BEFBD2CA01BB}"/>
                </c:ext>
              </c:extLst>
            </c:dLbl>
            <c:dLbl>
              <c:idx val="10"/>
              <c:layout>
                <c:manualLayout>
                  <c:x val="-5.579166666666667E-2"/>
                  <c:y val="4.3781167979002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B2A-4F7D-8767-BEFBD2CA01BB}"/>
                </c:ext>
              </c:extLst>
            </c:dLbl>
            <c:dLbl>
              <c:idx val="17"/>
              <c:layout>
                <c:manualLayout>
                  <c:x val="-4.3875000000000074E-2"/>
                  <c:y val="-8.12188320209973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2A-4F7D-8767-BEFBD2CA01BB}"/>
                </c:ext>
              </c:extLst>
            </c:dLbl>
            <c:dLbl>
              <c:idx val="22"/>
              <c:layout>
                <c:manualLayout>
                  <c:x val="-4.3874999999999997E-2"/>
                  <c:y val="-7.2885498687664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2A-4F7D-8767-BEFBD2CA01BB}"/>
                </c:ext>
              </c:extLst>
            </c:dLbl>
            <c:dLbl>
              <c:idx val="26"/>
              <c:layout>
                <c:manualLayout>
                  <c:x val="-3.9125E-2"/>
                  <c:y val="-0.1062188320209973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B2A-4F7D-8767-BEFBD2CA01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'9.2'!$AF$6:$AF$33</c:f>
              <c:strCache>
                <c:ptCount val="28"/>
                <c:pt idx="0">
                  <c:v>AGS</c:v>
                </c:pt>
                <c:pt idx="1">
                  <c:v>BC</c:v>
                </c:pt>
                <c:pt idx="2">
                  <c:v>CHIS</c:v>
                </c:pt>
                <c:pt idx="3">
                  <c:v>CHIH</c:v>
                </c:pt>
                <c:pt idx="4">
                  <c:v>CDMX</c:v>
                </c:pt>
                <c:pt idx="5">
                  <c:v>COAH</c:v>
                </c:pt>
                <c:pt idx="6">
                  <c:v>DGO</c:v>
                </c:pt>
                <c:pt idx="7">
                  <c:v>MEX</c:v>
                </c:pt>
                <c:pt idx="8">
                  <c:v>GTO</c:v>
                </c:pt>
                <c:pt idx="9">
                  <c:v>GRO</c:v>
                </c:pt>
                <c:pt idx="10">
                  <c:v>HGO</c:v>
                </c:pt>
                <c:pt idx="11">
                  <c:v>JAL</c:v>
                </c:pt>
                <c:pt idx="12">
                  <c:v>MICH</c:v>
                </c:pt>
                <c:pt idx="13">
                  <c:v>MOR</c:v>
                </c:pt>
                <c:pt idx="14">
                  <c:v>NAY</c:v>
                </c:pt>
                <c:pt idx="15">
                  <c:v>NL</c:v>
                </c:pt>
                <c:pt idx="16">
                  <c:v>OAX</c:v>
                </c:pt>
                <c:pt idx="17">
                  <c:v>PUE</c:v>
                </c:pt>
                <c:pt idx="18">
                  <c:v>QRO</c:v>
                </c:pt>
                <c:pt idx="19">
                  <c:v>SLP</c:v>
                </c:pt>
                <c:pt idx="20">
                  <c:v>SIN</c:v>
                </c:pt>
                <c:pt idx="21">
                  <c:v>SON</c:v>
                </c:pt>
                <c:pt idx="22">
                  <c:v>TAB</c:v>
                </c:pt>
                <c:pt idx="23">
                  <c:v>TAM</c:v>
                </c:pt>
                <c:pt idx="24">
                  <c:v>TLAX</c:v>
                </c:pt>
                <c:pt idx="25">
                  <c:v>VER</c:v>
                </c:pt>
                <c:pt idx="26">
                  <c:v>ZAC</c:v>
                </c:pt>
                <c:pt idx="27">
                  <c:v>EU</c:v>
                </c:pt>
              </c:strCache>
            </c:strRef>
          </c:cat>
          <c:val>
            <c:numRef>
              <c:f>'9.2'!$AE$6:$AE$33</c:f>
              <c:numCache>
                <c:formatCode>#,##0</c:formatCode>
                <c:ptCount val="28"/>
                <c:pt idx="0">
                  <c:v>962795.82994046761</c:v>
                </c:pt>
                <c:pt idx="1">
                  <c:v>4521</c:v>
                </c:pt>
                <c:pt idx="2">
                  <c:v>25652</c:v>
                </c:pt>
                <c:pt idx="3">
                  <c:v>10983</c:v>
                </c:pt>
                <c:pt idx="4">
                  <c:v>244906.72214651626</c:v>
                </c:pt>
                <c:pt idx="5">
                  <c:v>31600.623254444079</c:v>
                </c:pt>
                <c:pt idx="6">
                  <c:v>764632</c:v>
                </c:pt>
                <c:pt idx="7">
                  <c:v>22127.398747625688</c:v>
                </c:pt>
                <c:pt idx="8">
                  <c:v>1603.2649123480694</c:v>
                </c:pt>
                <c:pt idx="9">
                  <c:v>1557382.207962455</c:v>
                </c:pt>
                <c:pt idx="10">
                  <c:v>1234976</c:v>
                </c:pt>
                <c:pt idx="11">
                  <c:v>1684226</c:v>
                </c:pt>
                <c:pt idx="12">
                  <c:v>3510.955671770862</c:v>
                </c:pt>
                <c:pt idx="13">
                  <c:v>300778</c:v>
                </c:pt>
                <c:pt idx="14">
                  <c:v>9829</c:v>
                </c:pt>
                <c:pt idx="15">
                  <c:v>94202.0638295393</c:v>
                </c:pt>
                <c:pt idx="16">
                  <c:v>13348</c:v>
                </c:pt>
                <c:pt idx="17">
                  <c:v>72168.783934810737</c:v>
                </c:pt>
                <c:pt idx="18">
                  <c:v>305193.14721015276</c:v>
                </c:pt>
                <c:pt idx="19">
                  <c:v>1567834.9182806376</c:v>
                </c:pt>
                <c:pt idx="20">
                  <c:v>127023</c:v>
                </c:pt>
                <c:pt idx="21">
                  <c:v>807</c:v>
                </c:pt>
                <c:pt idx="22">
                  <c:v>38726</c:v>
                </c:pt>
                <c:pt idx="23">
                  <c:v>236959.43365840657</c:v>
                </c:pt>
                <c:pt idx="24">
                  <c:v>1516430.3046357615</c:v>
                </c:pt>
                <c:pt idx="25">
                  <c:v>25519</c:v>
                </c:pt>
                <c:pt idx="26">
                  <c:v>7158</c:v>
                </c:pt>
                <c:pt idx="27">
                  <c:v>26117.348139356378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B2A-4F7D-8767-BEFBD2CA01B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65330600"/>
        <c:axId val="358133552"/>
      </c:lineChart>
      <c:catAx>
        <c:axId val="365330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58133552"/>
        <c:crosses val="autoZero"/>
        <c:auto val="1"/>
        <c:lblAlgn val="ctr"/>
        <c:lblOffset val="100"/>
        <c:noMultiLvlLbl val="0"/>
      </c:catAx>
      <c:valAx>
        <c:axId val="358133552"/>
        <c:scaling>
          <c:orientation val="minMax"/>
          <c:max val="20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5330600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DDD9C4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 i="0" baseline="0">
                <a:effectLst/>
              </a:rPr>
              <a:t>Terminales Centrales de Pasajeros</a:t>
            </a:r>
            <a:endParaRPr lang="es-MX" sz="1100">
              <a:effectLst/>
            </a:endParaRP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n-US" sz="1100" b="1" i="0" baseline="0">
                <a:effectLst/>
              </a:rPr>
              <a:t>Pasajeros Transportados por Destino 2025</a:t>
            </a:r>
            <a:endParaRPr lang="es-MX" sz="1100">
              <a:effectLst/>
            </a:endParaRPr>
          </a:p>
        </c:rich>
      </c:tx>
      <c:layout>
        <c:manualLayout>
          <c:xMode val="edge"/>
          <c:yMode val="edge"/>
          <c:x val="0.27091235688562187"/>
          <c:y val="1.388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7.326159230096238E-2"/>
          <c:y val="0.15212962962962964"/>
          <c:w val="0.89618285214348203"/>
          <c:h val="0.7404709827938174"/>
        </c:manualLayout>
      </c:layout>
      <c:lineChart>
        <c:grouping val="standard"/>
        <c:varyColors val="0"/>
        <c:ser>
          <c:idx val="0"/>
          <c:order val="0"/>
          <c:tx>
            <c:strRef>
              <c:f>'9.2'!$B$4:$AE$4</c:f>
              <c:strCache>
                <c:ptCount val="30"/>
                <c:pt idx="0">
                  <c:v>ESTADO DESTINO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504D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457-41A0-838F-CAEFCBF9F9E5}"/>
                </c:ext>
              </c:extLst>
            </c:dLbl>
            <c:dLbl>
              <c:idx val="1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457-41A0-838F-CAEFCBF9F9E5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457-41A0-838F-CAEFCBF9F9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'9.2'!$B$3:$AD$3</c:f>
              <c:strCache>
                <c:ptCount val="29"/>
                <c:pt idx="0">
                  <c:v>AGS</c:v>
                </c:pt>
                <c:pt idx="1">
                  <c:v>BC</c:v>
                </c:pt>
                <c:pt idx="2">
                  <c:v>CHIS</c:v>
                </c:pt>
                <c:pt idx="3">
                  <c:v>CHIH</c:v>
                </c:pt>
                <c:pt idx="4">
                  <c:v>CDMX</c:v>
                </c:pt>
                <c:pt idx="5">
                  <c:v>COAH</c:v>
                </c:pt>
                <c:pt idx="6">
                  <c:v>COL</c:v>
                </c:pt>
                <c:pt idx="7">
                  <c:v>DGO</c:v>
                </c:pt>
                <c:pt idx="8">
                  <c:v>MEX</c:v>
                </c:pt>
                <c:pt idx="9">
                  <c:v>GTO</c:v>
                </c:pt>
                <c:pt idx="10">
                  <c:v>GRO</c:v>
                </c:pt>
                <c:pt idx="11">
                  <c:v>HGO</c:v>
                </c:pt>
                <c:pt idx="12">
                  <c:v>JAL</c:v>
                </c:pt>
                <c:pt idx="13">
                  <c:v>MICH</c:v>
                </c:pt>
                <c:pt idx="14">
                  <c:v>MOR</c:v>
                </c:pt>
                <c:pt idx="15">
                  <c:v>NAY</c:v>
                </c:pt>
                <c:pt idx="16">
                  <c:v>NL</c:v>
                </c:pt>
                <c:pt idx="17">
                  <c:v>OAX</c:v>
                </c:pt>
                <c:pt idx="18">
                  <c:v>PUE</c:v>
                </c:pt>
                <c:pt idx="19">
                  <c:v>QRO</c:v>
                </c:pt>
                <c:pt idx="20">
                  <c:v>SLP</c:v>
                </c:pt>
                <c:pt idx="21">
                  <c:v>SIN</c:v>
                </c:pt>
                <c:pt idx="22">
                  <c:v>SON</c:v>
                </c:pt>
                <c:pt idx="23">
                  <c:v>TAB</c:v>
                </c:pt>
                <c:pt idx="24">
                  <c:v>TAM</c:v>
                </c:pt>
                <c:pt idx="25">
                  <c:v>TLAX</c:v>
                </c:pt>
                <c:pt idx="26">
                  <c:v>VER</c:v>
                </c:pt>
                <c:pt idx="27">
                  <c:v>ZAC</c:v>
                </c:pt>
                <c:pt idx="28">
                  <c:v>EU</c:v>
                </c:pt>
              </c:strCache>
            </c:strRef>
          </c:cat>
          <c:val>
            <c:numRef>
              <c:f>'9.2'!$B$34:$AD$34</c:f>
              <c:numCache>
                <c:formatCode>#,##0</c:formatCode>
                <c:ptCount val="29"/>
                <c:pt idx="0">
                  <c:v>117428</c:v>
                </c:pt>
                <c:pt idx="1">
                  <c:v>14087</c:v>
                </c:pt>
                <c:pt idx="2">
                  <c:v>15751</c:v>
                </c:pt>
                <c:pt idx="3">
                  <c:v>120722</c:v>
                </c:pt>
                <c:pt idx="4">
                  <c:v>2644104.4766973904</c:v>
                </c:pt>
                <c:pt idx="5">
                  <c:v>157045.16509482529</c:v>
                </c:pt>
                <c:pt idx="6">
                  <c:v>4403</c:v>
                </c:pt>
                <c:pt idx="7">
                  <c:v>291600</c:v>
                </c:pt>
                <c:pt idx="8">
                  <c:v>93156.496920606995</c:v>
                </c:pt>
                <c:pt idx="9">
                  <c:v>211391</c:v>
                </c:pt>
                <c:pt idx="10">
                  <c:v>567014.69926118536</c:v>
                </c:pt>
                <c:pt idx="11">
                  <c:v>522070.34870848706</c:v>
                </c:pt>
                <c:pt idx="12">
                  <c:v>1530271</c:v>
                </c:pt>
                <c:pt idx="13">
                  <c:v>23652.345415010055</c:v>
                </c:pt>
                <c:pt idx="14">
                  <c:v>362233</c:v>
                </c:pt>
                <c:pt idx="15">
                  <c:v>19150</c:v>
                </c:pt>
                <c:pt idx="16">
                  <c:v>384669.52853592014</c:v>
                </c:pt>
                <c:pt idx="17">
                  <c:v>21146</c:v>
                </c:pt>
                <c:pt idx="18">
                  <c:v>705387.67556054704</c:v>
                </c:pt>
                <c:pt idx="19">
                  <c:v>363598.85142157174</c:v>
                </c:pt>
                <c:pt idx="20">
                  <c:v>1113138.7733658929</c:v>
                </c:pt>
                <c:pt idx="21">
                  <c:v>90166</c:v>
                </c:pt>
                <c:pt idx="22">
                  <c:v>29291</c:v>
                </c:pt>
                <c:pt idx="23">
                  <c:v>27309</c:v>
                </c:pt>
                <c:pt idx="24">
                  <c:v>399576.82135186269</c:v>
                </c:pt>
                <c:pt idx="25">
                  <c:v>596997.45695364242</c:v>
                </c:pt>
                <c:pt idx="26">
                  <c:v>68427</c:v>
                </c:pt>
                <c:pt idx="27">
                  <c:v>330402</c:v>
                </c:pt>
                <c:pt idx="28">
                  <c:v>66821.363037350457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7-41A0-838F-CAEFCBF9F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35120"/>
        <c:axId val="358135512"/>
      </c:lineChart>
      <c:catAx>
        <c:axId val="35813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58135512"/>
        <c:crosses val="autoZero"/>
        <c:auto val="1"/>
        <c:lblAlgn val="ctr"/>
        <c:lblOffset val="100"/>
        <c:noMultiLvlLbl val="0"/>
      </c:catAx>
      <c:valAx>
        <c:axId val="3581355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58135120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DDD9C4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</a:rPr>
              <a:t>Terminales Individuales de Pasajeros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n-US" sz="1100" b="1">
                <a:solidFill>
                  <a:sysClr val="windowText" lastClr="000000"/>
                </a:solidFill>
              </a:rPr>
              <a:t>Pasajeros Transportados</a:t>
            </a:r>
            <a:r>
              <a:rPr lang="en-US" sz="1100" b="1" baseline="0">
                <a:solidFill>
                  <a:sysClr val="windowText" lastClr="000000"/>
                </a:solidFill>
              </a:rPr>
              <a:t> por </a:t>
            </a:r>
            <a:r>
              <a:rPr lang="en-US" sz="1100" b="1">
                <a:solidFill>
                  <a:sysClr val="windowText" lastClr="000000"/>
                </a:solidFill>
              </a:rPr>
              <a:t>Origen 2025</a:t>
            </a:r>
          </a:p>
        </c:rich>
      </c:tx>
      <c:layout>
        <c:manualLayout>
          <c:xMode val="edge"/>
          <c:yMode val="edge"/>
          <c:x val="0.2717067607928319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8.9678356626085962E-2"/>
          <c:y val="0.17064814814814816"/>
          <c:w val="0.89618285214348203"/>
          <c:h val="0.71269320501603961"/>
        </c:manualLayout>
      </c:layout>
      <c:lineChart>
        <c:grouping val="standard"/>
        <c:varyColors val="0"/>
        <c:ser>
          <c:idx val="0"/>
          <c:order val="0"/>
          <c:tx>
            <c:strRef>
              <c:f>'9.3'!$X$5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948A5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9850905218317367E-2"/>
                  <c:y val="-0.1133912948381451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95-4F93-B383-0B36ADBBF317}"/>
                </c:ext>
              </c:extLst>
            </c:dLbl>
            <c:dLbl>
              <c:idx val="2"/>
              <c:layout>
                <c:manualLayout>
                  <c:x val="-4.3407880724174695E-2"/>
                  <c:y val="-9.9502405949256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95-4F93-B383-0B36ADBBF317}"/>
                </c:ext>
              </c:extLst>
            </c:dLbl>
            <c:dLbl>
              <c:idx val="4"/>
              <c:layout>
                <c:manualLayout>
                  <c:x val="-5.3461128860489961E-2"/>
                  <c:y val="-6.709499854184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95-4F93-B383-0B36ADBBF317}"/>
                </c:ext>
              </c:extLst>
            </c:dLbl>
            <c:dLbl>
              <c:idx val="5"/>
              <c:layout>
                <c:manualLayout>
                  <c:x val="-7.0688524590163934E-2"/>
                  <c:y val="-6.87188320209973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95-4F93-B383-0B36ADBBF317}"/>
                </c:ext>
              </c:extLst>
            </c:dLbl>
            <c:dLbl>
              <c:idx val="7"/>
              <c:layout>
                <c:manualLayout>
                  <c:x val="-4.6474973375931844E-2"/>
                  <c:y val="-6.709499854184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95-4F93-B383-0B36ADBBF317}"/>
                </c:ext>
              </c:extLst>
            </c:dLbl>
            <c:dLbl>
              <c:idx val="9"/>
              <c:layout>
                <c:manualLayout>
                  <c:x val="-5.9422055849576182E-2"/>
                  <c:y val="-0.1434839238845144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995-4F93-B383-0B36ADBBF317}"/>
                </c:ext>
              </c:extLst>
            </c:dLbl>
            <c:dLbl>
              <c:idx val="12"/>
              <c:layout>
                <c:manualLayout>
                  <c:x val="-4.6032786885245904E-2"/>
                  <c:y val="-7.2885498687664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995-4F93-B383-0B36ADBBF317}"/>
                </c:ext>
              </c:extLst>
            </c:dLbl>
            <c:dLbl>
              <c:idx val="16"/>
              <c:layout>
                <c:manualLayout>
                  <c:x val="-4.6032786885245904E-2"/>
                  <c:y val="-9.7885498687664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995-4F93-B383-0B36ADBBF3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'9.3'!$Y$6:$Y$25</c:f>
              <c:strCache>
                <c:ptCount val="20"/>
                <c:pt idx="0">
                  <c:v>BC</c:v>
                </c:pt>
                <c:pt idx="1">
                  <c:v>CAM</c:v>
                </c:pt>
                <c:pt idx="2">
                  <c:v>CHIS</c:v>
                </c:pt>
                <c:pt idx="3">
                  <c:v>CDMX</c:v>
                </c:pt>
                <c:pt idx="4">
                  <c:v>MEX</c:v>
                </c:pt>
                <c:pt idx="5">
                  <c:v>GRO</c:v>
                </c:pt>
                <c:pt idx="6">
                  <c:v>HGO</c:v>
                </c:pt>
                <c:pt idx="7">
                  <c:v>MICH</c:v>
                </c:pt>
                <c:pt idx="8">
                  <c:v>MOR</c:v>
                </c:pt>
                <c:pt idx="9">
                  <c:v>NAY</c:v>
                </c:pt>
                <c:pt idx="10">
                  <c:v>OAX</c:v>
                </c:pt>
                <c:pt idx="11">
                  <c:v>PUE</c:v>
                </c:pt>
                <c:pt idx="12">
                  <c:v>QROO</c:v>
                </c:pt>
                <c:pt idx="13">
                  <c:v>SLP</c:v>
                </c:pt>
                <c:pt idx="14">
                  <c:v>SON</c:v>
                </c:pt>
                <c:pt idx="15">
                  <c:v>TAB</c:v>
                </c:pt>
                <c:pt idx="16">
                  <c:v>TAM</c:v>
                </c:pt>
                <c:pt idx="17">
                  <c:v>TLAX</c:v>
                </c:pt>
                <c:pt idx="18">
                  <c:v>VER</c:v>
                </c:pt>
                <c:pt idx="19">
                  <c:v>YUC</c:v>
                </c:pt>
              </c:strCache>
            </c:strRef>
          </c:cat>
          <c:val>
            <c:numRef>
              <c:f>'9.3'!$X$6:$X$25</c:f>
              <c:numCache>
                <c:formatCode>#,##0</c:formatCode>
                <c:ptCount val="20"/>
                <c:pt idx="0">
                  <c:v>61287</c:v>
                </c:pt>
                <c:pt idx="1">
                  <c:v>25360</c:v>
                </c:pt>
                <c:pt idx="2">
                  <c:v>94811</c:v>
                </c:pt>
                <c:pt idx="3">
                  <c:v>5917576</c:v>
                </c:pt>
                <c:pt idx="4">
                  <c:v>82739</c:v>
                </c:pt>
                <c:pt idx="5">
                  <c:v>846614</c:v>
                </c:pt>
                <c:pt idx="6">
                  <c:v>814516</c:v>
                </c:pt>
                <c:pt idx="7">
                  <c:v>2524</c:v>
                </c:pt>
                <c:pt idx="8">
                  <c:v>439862</c:v>
                </c:pt>
                <c:pt idx="9">
                  <c:v>38111</c:v>
                </c:pt>
                <c:pt idx="10">
                  <c:v>697773</c:v>
                </c:pt>
                <c:pt idx="11">
                  <c:v>1504712</c:v>
                </c:pt>
                <c:pt idx="12">
                  <c:v>37584</c:v>
                </c:pt>
                <c:pt idx="13">
                  <c:v>1046</c:v>
                </c:pt>
                <c:pt idx="14">
                  <c:v>940727.7</c:v>
                </c:pt>
                <c:pt idx="15">
                  <c:v>94376</c:v>
                </c:pt>
                <c:pt idx="16">
                  <c:v>58675</c:v>
                </c:pt>
                <c:pt idx="17">
                  <c:v>2583</c:v>
                </c:pt>
                <c:pt idx="18">
                  <c:v>3046695</c:v>
                </c:pt>
                <c:pt idx="19">
                  <c:v>24105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95-4F93-B383-0B36ADBBF31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58137080"/>
        <c:axId val="365339752"/>
      </c:lineChart>
      <c:catAx>
        <c:axId val="358137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5339752"/>
        <c:crosses val="autoZero"/>
        <c:auto val="1"/>
        <c:lblAlgn val="ctr"/>
        <c:lblOffset val="100"/>
        <c:noMultiLvlLbl val="0"/>
      </c:catAx>
      <c:valAx>
        <c:axId val="36533975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5813708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DDD9C4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100" b="1">
                <a:solidFill>
                  <a:sysClr val="windowText" lastClr="000000"/>
                </a:solidFill>
              </a:rPr>
              <a:t>Terminales Individuales de Pasajeros</a:t>
            </a:r>
          </a:p>
          <a:p>
            <a:pPr>
              <a:defRPr sz="1100" b="1">
                <a:solidFill>
                  <a:sysClr val="windowText" lastClr="000000"/>
                </a:solidFill>
              </a:defRPr>
            </a:pPr>
            <a:r>
              <a:rPr lang="en-US" sz="1100" b="1">
                <a:solidFill>
                  <a:sysClr val="windowText" lastClr="000000"/>
                </a:solidFill>
              </a:rPr>
              <a:t>Pasajeros Transportados</a:t>
            </a:r>
            <a:r>
              <a:rPr lang="en-US" sz="1100" b="1" baseline="0">
                <a:solidFill>
                  <a:sysClr val="windowText" lastClr="000000"/>
                </a:solidFill>
              </a:rPr>
              <a:t> por </a:t>
            </a:r>
            <a:r>
              <a:rPr lang="en-US" sz="1100" b="1">
                <a:solidFill>
                  <a:sysClr val="windowText" lastClr="000000"/>
                </a:solidFill>
              </a:rPr>
              <a:t>Destino 2025</a:t>
            </a:r>
          </a:p>
        </c:rich>
      </c:tx>
      <c:layout>
        <c:manualLayout>
          <c:xMode val="edge"/>
          <c:yMode val="edge"/>
          <c:x val="0.27630446194225722"/>
          <c:y val="9.25925925925925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8.9678356626085962E-2"/>
          <c:y val="0.17064814814814816"/>
          <c:w val="0.89618285214348203"/>
          <c:h val="0.66176727909011368"/>
        </c:manualLayout>
      </c:layout>
      <c:lineChart>
        <c:grouping val="standard"/>
        <c:varyColors val="0"/>
        <c:ser>
          <c:idx val="0"/>
          <c:order val="0"/>
          <c:tx>
            <c:strRef>
              <c:f>'9.3'!$B$4:$X$4</c:f>
              <c:strCache>
                <c:ptCount val="23"/>
                <c:pt idx="0">
                  <c:v>ESTADO DESTINO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504D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27C-4C89-9983-5DF0F93B57D2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27C-4C89-9983-5DF0F93B57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'9.3'!$B$3:$W$3</c:f>
              <c:strCache>
                <c:ptCount val="22"/>
                <c:pt idx="0">
                  <c:v>AGS</c:v>
                </c:pt>
                <c:pt idx="1">
                  <c:v>BC</c:v>
                </c:pt>
                <c:pt idx="2">
                  <c:v>CAM</c:v>
                </c:pt>
                <c:pt idx="3">
                  <c:v>CHIS</c:v>
                </c:pt>
                <c:pt idx="4">
                  <c:v>CDMX</c:v>
                </c:pt>
                <c:pt idx="5">
                  <c:v>MEX</c:v>
                </c:pt>
                <c:pt idx="6">
                  <c:v>GRO</c:v>
                </c:pt>
                <c:pt idx="7">
                  <c:v>HGO</c:v>
                </c:pt>
                <c:pt idx="8">
                  <c:v>JAL</c:v>
                </c:pt>
                <c:pt idx="9">
                  <c:v>MICH</c:v>
                </c:pt>
                <c:pt idx="10">
                  <c:v>MOR</c:v>
                </c:pt>
                <c:pt idx="11">
                  <c:v>NAY</c:v>
                </c:pt>
                <c:pt idx="12">
                  <c:v>OAX</c:v>
                </c:pt>
                <c:pt idx="13">
                  <c:v>PUE</c:v>
                </c:pt>
                <c:pt idx="14">
                  <c:v>QROO</c:v>
                </c:pt>
                <c:pt idx="15">
                  <c:v>SIN</c:v>
                </c:pt>
                <c:pt idx="16">
                  <c:v>SON</c:v>
                </c:pt>
                <c:pt idx="17">
                  <c:v>TAB</c:v>
                </c:pt>
                <c:pt idx="18">
                  <c:v>TAM</c:v>
                </c:pt>
                <c:pt idx="19">
                  <c:v>TLAX</c:v>
                </c:pt>
                <c:pt idx="20">
                  <c:v>VER</c:v>
                </c:pt>
                <c:pt idx="21">
                  <c:v>YUC</c:v>
                </c:pt>
              </c:strCache>
            </c:strRef>
          </c:cat>
          <c:val>
            <c:numRef>
              <c:f>'9.3'!$B$26:$W$26</c:f>
              <c:numCache>
                <c:formatCode>#,##0</c:formatCode>
                <c:ptCount val="22"/>
                <c:pt idx="0">
                  <c:v>1046</c:v>
                </c:pt>
                <c:pt idx="1">
                  <c:v>69012.55</c:v>
                </c:pt>
                <c:pt idx="2">
                  <c:v>27755</c:v>
                </c:pt>
                <c:pt idx="3">
                  <c:v>124421</c:v>
                </c:pt>
                <c:pt idx="4">
                  <c:v>5970489</c:v>
                </c:pt>
                <c:pt idx="5">
                  <c:v>91583</c:v>
                </c:pt>
                <c:pt idx="6">
                  <c:v>867891</c:v>
                </c:pt>
                <c:pt idx="7">
                  <c:v>776602</c:v>
                </c:pt>
                <c:pt idx="8">
                  <c:v>8132.2</c:v>
                </c:pt>
                <c:pt idx="9">
                  <c:v>3479</c:v>
                </c:pt>
                <c:pt idx="10">
                  <c:v>301237</c:v>
                </c:pt>
                <c:pt idx="11">
                  <c:v>21379.35</c:v>
                </c:pt>
                <c:pt idx="12">
                  <c:v>783786</c:v>
                </c:pt>
                <c:pt idx="13">
                  <c:v>1431293</c:v>
                </c:pt>
                <c:pt idx="14">
                  <c:v>32779</c:v>
                </c:pt>
                <c:pt idx="15">
                  <c:v>143461.35</c:v>
                </c:pt>
                <c:pt idx="16">
                  <c:v>796942.25</c:v>
                </c:pt>
                <c:pt idx="17">
                  <c:v>115574</c:v>
                </c:pt>
                <c:pt idx="18">
                  <c:v>51251</c:v>
                </c:pt>
                <c:pt idx="19">
                  <c:v>1960</c:v>
                </c:pt>
                <c:pt idx="20">
                  <c:v>3087267</c:v>
                </c:pt>
                <c:pt idx="21">
                  <c:v>24336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7C-4C89-9983-5DF0F93B5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5340928"/>
        <c:axId val="365341320"/>
      </c:lineChart>
      <c:catAx>
        <c:axId val="36534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5341320"/>
        <c:crosses val="autoZero"/>
        <c:auto val="1"/>
        <c:lblAlgn val="ctr"/>
        <c:lblOffset val="100"/>
        <c:noMultiLvlLbl val="0"/>
      </c:catAx>
      <c:valAx>
        <c:axId val="3653413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6534092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DDD9C4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n-US" sz="1200"/>
              <a:t>Total de Unidades</a:t>
            </a:r>
            <a:r>
              <a:rPr lang="en-US" sz="1200" baseline="0"/>
              <a:t> de Verificación de Emisiones Contaminantes 2025</a:t>
            </a:r>
            <a:endParaRPr lang="en-US" sz="1200"/>
          </a:p>
        </c:rich>
      </c:tx>
      <c:layout>
        <c:manualLayout>
          <c:xMode val="edge"/>
          <c:yMode val="edge"/>
          <c:x val="0.1412007663029259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7444984518366173E-2"/>
          <c:y val="9.3067220764072353E-2"/>
          <c:w val="0.88815124398967604"/>
          <c:h val="0.69260024788568164"/>
        </c:manualLayout>
      </c:layout>
      <c:lineChart>
        <c:grouping val="standard"/>
        <c:varyColors val="0"/>
        <c:ser>
          <c:idx val="0"/>
          <c:order val="0"/>
          <c:tx>
            <c:strRef>
              <c:f>'9.6'!$E$5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pPr>
              <a:solidFill>
                <a:schemeClr val="accent2"/>
              </a:solidFill>
              <a:ln w="6350">
                <a:solidFill>
                  <a:schemeClr val="accent2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'9.6'!$F$7:$F$38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'9.6'!$E$7:$E$38</c:f>
              <c:numCache>
                <c:formatCode>#,##0</c:formatCode>
                <c:ptCount val="32"/>
                <c:pt idx="0">
                  <c:v>7</c:v>
                </c:pt>
                <c:pt idx="1">
                  <c:v>7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10</c:v>
                </c:pt>
                <c:pt idx="6">
                  <c:v>13</c:v>
                </c:pt>
                <c:pt idx="7">
                  <c:v>13</c:v>
                </c:pt>
                <c:pt idx="8">
                  <c:v>3</c:v>
                </c:pt>
                <c:pt idx="9">
                  <c:v>2</c:v>
                </c:pt>
                <c:pt idx="10">
                  <c:v>59</c:v>
                </c:pt>
                <c:pt idx="11">
                  <c:v>19</c:v>
                </c:pt>
                <c:pt idx="12">
                  <c:v>1</c:v>
                </c:pt>
                <c:pt idx="13">
                  <c:v>14</c:v>
                </c:pt>
                <c:pt idx="14">
                  <c:v>17</c:v>
                </c:pt>
                <c:pt idx="15">
                  <c:v>2</c:v>
                </c:pt>
                <c:pt idx="16">
                  <c:v>7</c:v>
                </c:pt>
                <c:pt idx="17">
                  <c:v>1</c:v>
                </c:pt>
                <c:pt idx="18">
                  <c:v>16</c:v>
                </c:pt>
                <c:pt idx="19">
                  <c:v>3</c:v>
                </c:pt>
                <c:pt idx="20">
                  <c:v>12</c:v>
                </c:pt>
                <c:pt idx="21">
                  <c:v>12</c:v>
                </c:pt>
                <c:pt idx="22">
                  <c:v>4</c:v>
                </c:pt>
                <c:pt idx="23">
                  <c:v>4</c:v>
                </c:pt>
                <c:pt idx="24">
                  <c:v>7</c:v>
                </c:pt>
                <c:pt idx="25">
                  <c:v>10</c:v>
                </c:pt>
                <c:pt idx="26">
                  <c:v>3</c:v>
                </c:pt>
                <c:pt idx="27">
                  <c:v>20</c:v>
                </c:pt>
                <c:pt idx="28">
                  <c:v>6</c:v>
                </c:pt>
                <c:pt idx="29">
                  <c:v>13</c:v>
                </c:pt>
                <c:pt idx="30">
                  <c:v>4</c:v>
                </c:pt>
                <c:pt idx="3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54-4EAD-BAC6-49E5A59E9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82560"/>
        <c:axId val="83284352"/>
      </c:lineChart>
      <c:catAx>
        <c:axId val="8328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83284352"/>
        <c:crosses val="autoZero"/>
        <c:auto val="1"/>
        <c:lblAlgn val="ctr"/>
        <c:lblOffset val="100"/>
        <c:noMultiLvlLbl val="0"/>
      </c:catAx>
      <c:valAx>
        <c:axId val="83284352"/>
        <c:scaling>
          <c:orientation val="minMax"/>
          <c:max val="7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 Centros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83282560"/>
        <c:crosses val="autoZero"/>
        <c:crossBetween val="between"/>
        <c:minorUnit val="5"/>
      </c:valAx>
    </c:plotArea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77" l="0.70000000000000062" r="0.70000000000000062" t="0.7500000000000047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ES" sz="1200"/>
            </a:pPr>
            <a:r>
              <a:rPr lang="en-US" sz="1200"/>
              <a:t>Unidades </a:t>
            </a:r>
            <a:r>
              <a:rPr lang="en-US" sz="1200" baseline="0"/>
              <a:t>de Verificación de Condiciones Físico-Mecánicas 2025</a:t>
            </a:r>
            <a:endParaRPr lang="en-US" sz="1200"/>
          </a:p>
        </c:rich>
      </c:tx>
      <c:layout>
        <c:manualLayout>
          <c:xMode val="edge"/>
          <c:yMode val="edge"/>
          <c:x val="0.15428721160270939"/>
          <c:y val="9.2592592592592587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8.7444984518366173E-2"/>
          <c:y val="9.306722076407227E-2"/>
          <c:w val="0.88815124398967604"/>
          <c:h val="0.69260024788568164"/>
        </c:manualLayout>
      </c:layout>
      <c:lineChart>
        <c:grouping val="standard"/>
        <c:varyColors val="0"/>
        <c:ser>
          <c:idx val="0"/>
          <c:order val="0"/>
          <c:tx>
            <c:strRef>
              <c:f>'9.7'!$E$5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dLbls>
            <c:dLbl>
              <c:idx val="9"/>
              <c:layout>
                <c:manualLayout>
                  <c:x val="-1.0775900203485801E-2"/>
                  <c:y val="-5.1400554097404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10-4D0A-B304-7B998D34592E}"/>
                </c:ext>
              </c:extLst>
            </c:dLbl>
            <c:dLbl>
              <c:idx val="10"/>
              <c:layout>
                <c:manualLayout>
                  <c:x val="-3.1182450508293207E-2"/>
                  <c:y val="-6.52894429862933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46-4FEF-9584-10E207A2A073}"/>
                </c:ext>
              </c:extLst>
            </c:dLbl>
            <c:dLbl>
              <c:idx val="11"/>
              <c:layout>
                <c:manualLayout>
                  <c:x val="-1.8341359015516319E-2"/>
                  <c:y val="-6.5289442986293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79-4B15-A084-4BA0985C7A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'9.7'!$F$7:$F$38</c:f>
              <c:strCache>
                <c:ptCount val="32"/>
                <c:pt idx="0">
                  <c:v>AGS</c:v>
                </c:pt>
                <c:pt idx="1">
                  <c:v>BC</c:v>
                </c:pt>
                <c:pt idx="2">
                  <c:v>BCS</c:v>
                </c:pt>
                <c:pt idx="3">
                  <c:v>CAM</c:v>
                </c:pt>
                <c:pt idx="4">
                  <c:v>CHIS</c:v>
                </c:pt>
                <c:pt idx="5">
                  <c:v>CHIH</c:v>
                </c:pt>
                <c:pt idx="6">
                  <c:v>CDMX</c:v>
                </c:pt>
                <c:pt idx="7">
                  <c:v>COAH</c:v>
                </c:pt>
                <c:pt idx="8">
                  <c:v>COL</c:v>
                </c:pt>
                <c:pt idx="9">
                  <c:v>DGO</c:v>
                </c:pt>
                <c:pt idx="10">
                  <c:v>MEX</c:v>
                </c:pt>
                <c:pt idx="11">
                  <c:v>GTO</c:v>
                </c:pt>
                <c:pt idx="12">
                  <c:v>GRO</c:v>
                </c:pt>
                <c:pt idx="13">
                  <c:v>HGO</c:v>
                </c:pt>
                <c:pt idx="14">
                  <c:v>JAL</c:v>
                </c:pt>
                <c:pt idx="15">
                  <c:v>MICH</c:v>
                </c:pt>
                <c:pt idx="16">
                  <c:v>MOR</c:v>
                </c:pt>
                <c:pt idx="17">
                  <c:v>NAY</c:v>
                </c:pt>
                <c:pt idx="18">
                  <c:v>NL</c:v>
                </c:pt>
                <c:pt idx="19">
                  <c:v>OAX</c:v>
                </c:pt>
                <c:pt idx="20">
                  <c:v>PUE</c:v>
                </c:pt>
                <c:pt idx="21">
                  <c:v>QRO</c:v>
                </c:pt>
                <c:pt idx="22">
                  <c:v>QROO</c:v>
                </c:pt>
                <c:pt idx="23">
                  <c:v>SLP</c:v>
                </c:pt>
                <c:pt idx="24">
                  <c:v>SIN</c:v>
                </c:pt>
                <c:pt idx="25">
                  <c:v>SON</c:v>
                </c:pt>
                <c:pt idx="26">
                  <c:v>TAB</c:v>
                </c:pt>
                <c:pt idx="27">
                  <c:v>TAM</c:v>
                </c:pt>
                <c:pt idx="28">
                  <c:v>TLAX</c:v>
                </c:pt>
                <c:pt idx="29">
                  <c:v>VER</c:v>
                </c:pt>
                <c:pt idx="30">
                  <c:v>YUC</c:v>
                </c:pt>
                <c:pt idx="31">
                  <c:v>ZAC</c:v>
                </c:pt>
              </c:strCache>
            </c:strRef>
          </c:cat>
          <c:val>
            <c:numRef>
              <c:f>'9.7'!$E$7:$E$38</c:f>
              <c:numCache>
                <c:formatCode>#,##0</c:formatCode>
                <c:ptCount val="32"/>
                <c:pt idx="0">
                  <c:v>7</c:v>
                </c:pt>
                <c:pt idx="1">
                  <c:v>9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4</c:v>
                </c:pt>
                <c:pt idx="9">
                  <c:v>4</c:v>
                </c:pt>
                <c:pt idx="10">
                  <c:v>64</c:v>
                </c:pt>
                <c:pt idx="11">
                  <c:v>23</c:v>
                </c:pt>
                <c:pt idx="12">
                  <c:v>1</c:v>
                </c:pt>
                <c:pt idx="13">
                  <c:v>20</c:v>
                </c:pt>
                <c:pt idx="14">
                  <c:v>27</c:v>
                </c:pt>
                <c:pt idx="15">
                  <c:v>1</c:v>
                </c:pt>
                <c:pt idx="16">
                  <c:v>6</c:v>
                </c:pt>
                <c:pt idx="17">
                  <c:v>1</c:v>
                </c:pt>
                <c:pt idx="18">
                  <c:v>33</c:v>
                </c:pt>
                <c:pt idx="19">
                  <c:v>4</c:v>
                </c:pt>
                <c:pt idx="20">
                  <c:v>11</c:v>
                </c:pt>
                <c:pt idx="21">
                  <c:v>13</c:v>
                </c:pt>
                <c:pt idx="22">
                  <c:v>4</c:v>
                </c:pt>
                <c:pt idx="23">
                  <c:v>6</c:v>
                </c:pt>
                <c:pt idx="24">
                  <c:v>8</c:v>
                </c:pt>
                <c:pt idx="25">
                  <c:v>11</c:v>
                </c:pt>
                <c:pt idx="26">
                  <c:v>5</c:v>
                </c:pt>
                <c:pt idx="27">
                  <c:v>22</c:v>
                </c:pt>
                <c:pt idx="28">
                  <c:v>8</c:v>
                </c:pt>
                <c:pt idx="29">
                  <c:v>17</c:v>
                </c:pt>
                <c:pt idx="30">
                  <c:v>6</c:v>
                </c:pt>
                <c:pt idx="3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D7-4E88-B8ED-A34FCB75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22752"/>
        <c:axId val="83324288"/>
      </c:lineChart>
      <c:catAx>
        <c:axId val="833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83324288"/>
        <c:crosses val="autoZero"/>
        <c:auto val="1"/>
        <c:lblAlgn val="ctr"/>
        <c:lblOffset val="100"/>
        <c:noMultiLvlLbl val="0"/>
      </c:catAx>
      <c:valAx>
        <c:axId val="83324288"/>
        <c:scaling>
          <c:orientation val="minMax"/>
          <c:max val="8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lang="es-ES"/>
                </a:pPr>
                <a:r>
                  <a:rPr lang="es-ES"/>
                  <a:t>Núm.</a:t>
                </a:r>
                <a:r>
                  <a:rPr lang="es-ES" baseline="0"/>
                  <a:t> de  Centros</a:t>
                </a:r>
                <a:endParaRPr lang="es-ES"/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lang="es-ES" b="1"/>
            </a:pPr>
            <a:endParaRPr lang="es-MX"/>
          </a:p>
        </c:txPr>
        <c:crossAx val="83322752"/>
        <c:crosses val="autoZero"/>
        <c:crossBetween val="between"/>
      </c:valAx>
    </c:plotArea>
    <c:plotVisOnly val="1"/>
    <c:dispBlanksAs val="gap"/>
    <c:showDLblsOverMax val="0"/>
  </c:chart>
  <c:spPr>
    <a:solidFill>
      <a:schemeClr val="bg2">
        <a:lumMod val="90000"/>
      </a:schemeClr>
    </a:solidFill>
  </c:spPr>
  <c:printSettings>
    <c:headerFooter/>
    <c:pageMargins b="0.75000000000000455" l="0.70000000000000062" r="0.70000000000000062" t="0.7500000000000045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9</xdr:row>
      <xdr:rowOff>16405</xdr:rowOff>
    </xdr:from>
    <xdr:to>
      <xdr:col>12</xdr:col>
      <xdr:colOff>644525</xdr:colOff>
      <xdr:row>26</xdr:row>
      <xdr:rowOff>19051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35</xdr:row>
      <xdr:rowOff>161926</xdr:rowOff>
    </xdr:from>
    <xdr:to>
      <xdr:col>10</xdr:col>
      <xdr:colOff>819150</xdr:colOff>
      <xdr:row>51</xdr:row>
      <xdr:rowOff>161926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19B8C2A-68C3-4FFA-AE06-763426E0E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95250</xdr:colOff>
      <xdr:row>35</xdr:row>
      <xdr:rowOff>142875</xdr:rowOff>
    </xdr:from>
    <xdr:to>
      <xdr:col>19</xdr:col>
      <xdr:colOff>447675</xdr:colOff>
      <xdr:row>52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8F58BC5-CD43-49FA-A4E0-4D33069F2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276225</xdr:colOff>
      <xdr:row>28</xdr:row>
      <xdr:rowOff>180975</xdr:rowOff>
    </xdr:from>
    <xdr:to>
      <xdr:col>8</xdr:col>
      <xdr:colOff>514350</xdr:colOff>
      <xdr:row>44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E28E1B-377F-4040-B1B1-79863D336A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76200</xdr:colOff>
      <xdr:row>28</xdr:row>
      <xdr:rowOff>180975</xdr:rowOff>
    </xdr:from>
    <xdr:to>
      <xdr:col>16</xdr:col>
      <xdr:colOff>180974</xdr:colOff>
      <xdr:row>44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CE8F1A-8DA8-4ECC-8F36-81ABC68885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542925</xdr:colOff>
      <xdr:row>6</xdr:row>
      <xdr:rowOff>133350</xdr:rowOff>
    </xdr:from>
    <xdr:to>
      <xdr:col>13</xdr:col>
      <xdr:colOff>371475</xdr:colOff>
      <xdr:row>20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F3499372-3CAB-4D9D-8A20-04A5C8910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6</xdr:row>
      <xdr:rowOff>9525</xdr:rowOff>
    </xdr:from>
    <xdr:to>
      <xdr:col>13</xdr:col>
      <xdr:colOff>333375</xdr:colOff>
      <xdr:row>20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D4C03596-39CA-405C-AFF8-022504AC5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8"/>
  <sheetViews>
    <sheetView tabSelected="1" zoomScaleNormal="100" zoomScaleSheetLayoutView="90" workbookViewId="0">
      <selection activeCell="C50" sqref="C50"/>
    </sheetView>
  </sheetViews>
  <sheetFormatPr baseColWidth="10" defaultColWidth="11.42578125" defaultRowHeight="12.75" x14ac:dyDescent="0.2"/>
  <cols>
    <col min="1" max="1" width="16.5703125" style="2" customWidth="1"/>
    <col min="2" max="2" width="12.140625" style="2" customWidth="1"/>
    <col min="3" max="3" width="12.42578125" style="2" customWidth="1"/>
    <col min="4" max="16384" width="11.42578125" style="2"/>
  </cols>
  <sheetData>
    <row r="1" spans="1:5" ht="15.75" x14ac:dyDescent="0.25">
      <c r="B1" s="1"/>
      <c r="C1" s="1"/>
    </row>
    <row r="2" spans="1:5" ht="17.25" x14ac:dyDescent="0.3">
      <c r="A2" s="3" t="s">
        <v>71</v>
      </c>
      <c r="B2" s="1"/>
      <c r="C2" s="1"/>
    </row>
    <row r="3" spans="1:5" ht="15.75" x14ac:dyDescent="0.25">
      <c r="B3" s="1"/>
      <c r="C3" s="1"/>
    </row>
    <row r="4" spans="1:5" ht="17.25" x14ac:dyDescent="0.3">
      <c r="A4" s="3" t="s">
        <v>72</v>
      </c>
      <c r="B4" s="1"/>
      <c r="C4" s="1"/>
    </row>
    <row r="5" spans="1:5" ht="15.75" x14ac:dyDescent="0.25">
      <c r="A5" s="1"/>
      <c r="B5" s="1"/>
      <c r="C5" s="1"/>
    </row>
    <row r="6" spans="1:5" ht="18.75" customHeight="1" x14ac:dyDescent="0.25">
      <c r="A6" s="130" t="s">
        <v>63</v>
      </c>
      <c r="B6" s="131" t="s">
        <v>23</v>
      </c>
      <c r="C6" s="131"/>
      <c r="D6" s="131"/>
    </row>
    <row r="7" spans="1:5" ht="35.25" customHeight="1" x14ac:dyDescent="0.2">
      <c r="A7" s="130"/>
      <c r="B7" s="21" t="s">
        <v>24</v>
      </c>
      <c r="C7" s="21" t="s">
        <v>25</v>
      </c>
      <c r="D7" s="21" t="s">
        <v>65</v>
      </c>
    </row>
    <row r="8" spans="1:5" ht="8.25" customHeight="1" x14ac:dyDescent="0.2">
      <c r="A8" s="10"/>
      <c r="B8" s="11"/>
      <c r="C8" s="11"/>
      <c r="D8" s="11"/>
    </row>
    <row r="9" spans="1:5" ht="15" x14ac:dyDescent="0.25">
      <c r="A9" s="23" t="s">
        <v>26</v>
      </c>
      <c r="B9" s="35">
        <v>2</v>
      </c>
      <c r="C9" s="35">
        <v>1</v>
      </c>
      <c r="D9" s="36">
        <f>C9+B9</f>
        <v>3</v>
      </c>
      <c r="E9" s="5" t="s">
        <v>34</v>
      </c>
    </row>
    <row r="10" spans="1:5" ht="15" x14ac:dyDescent="0.25">
      <c r="A10" s="6" t="s">
        <v>0</v>
      </c>
      <c r="B10" s="37">
        <v>26</v>
      </c>
      <c r="C10" s="37">
        <v>13</v>
      </c>
      <c r="D10" s="38">
        <f t="shared" ref="D10:D40" si="0">C10+B10</f>
        <v>39</v>
      </c>
      <c r="E10" s="5" t="s">
        <v>35</v>
      </c>
    </row>
    <row r="11" spans="1:5" ht="15" x14ac:dyDescent="0.25">
      <c r="A11" s="23" t="s">
        <v>1</v>
      </c>
      <c r="B11" s="35">
        <v>11</v>
      </c>
      <c r="C11" s="35">
        <v>5</v>
      </c>
      <c r="D11" s="36">
        <f t="shared" si="0"/>
        <v>16</v>
      </c>
      <c r="E11" s="5" t="s">
        <v>36</v>
      </c>
    </row>
    <row r="12" spans="1:5" ht="15" x14ac:dyDescent="0.25">
      <c r="A12" s="6" t="s">
        <v>20</v>
      </c>
      <c r="B12" s="37">
        <v>9</v>
      </c>
      <c r="C12" s="37">
        <v>3</v>
      </c>
      <c r="D12" s="38">
        <f t="shared" si="0"/>
        <v>12</v>
      </c>
      <c r="E12" s="5" t="s">
        <v>69</v>
      </c>
    </row>
    <row r="13" spans="1:5" ht="15" x14ac:dyDescent="0.25">
      <c r="A13" s="23" t="s">
        <v>21</v>
      </c>
      <c r="B13" s="35">
        <v>21</v>
      </c>
      <c r="C13" s="35">
        <v>21</v>
      </c>
      <c r="D13" s="36">
        <f t="shared" si="0"/>
        <v>42</v>
      </c>
      <c r="E13" s="5" t="s">
        <v>37</v>
      </c>
    </row>
    <row r="14" spans="1:5" ht="15" x14ac:dyDescent="0.25">
      <c r="A14" s="6" t="s">
        <v>3</v>
      </c>
      <c r="B14" s="37">
        <v>18</v>
      </c>
      <c r="C14" s="37">
        <v>10</v>
      </c>
      <c r="D14" s="38">
        <f t="shared" si="0"/>
        <v>28</v>
      </c>
      <c r="E14" s="5" t="s">
        <v>38</v>
      </c>
    </row>
    <row r="15" spans="1:5" ht="15" x14ac:dyDescent="0.25">
      <c r="A15" s="23" t="s">
        <v>67</v>
      </c>
      <c r="B15" s="35">
        <v>5</v>
      </c>
      <c r="C15" s="35">
        <v>13</v>
      </c>
      <c r="D15" s="36">
        <f>C15+B15</f>
        <v>18</v>
      </c>
      <c r="E15" s="5" t="s">
        <v>68</v>
      </c>
    </row>
    <row r="16" spans="1:5" ht="15" x14ac:dyDescent="0.25">
      <c r="A16" s="6" t="s">
        <v>29</v>
      </c>
      <c r="B16" s="37">
        <v>11</v>
      </c>
      <c r="C16" s="37">
        <v>8</v>
      </c>
      <c r="D16" s="38">
        <f t="shared" si="0"/>
        <v>19</v>
      </c>
      <c r="E16" s="5" t="s">
        <v>39</v>
      </c>
    </row>
    <row r="17" spans="1:5" ht="15" x14ac:dyDescent="0.25">
      <c r="A17" s="23" t="s">
        <v>2</v>
      </c>
      <c r="B17" s="35">
        <v>0</v>
      </c>
      <c r="C17" s="35">
        <v>2</v>
      </c>
      <c r="D17" s="36">
        <f t="shared" si="0"/>
        <v>2</v>
      </c>
      <c r="E17" s="5" t="s">
        <v>40</v>
      </c>
    </row>
    <row r="18" spans="1:5" ht="15" x14ac:dyDescent="0.25">
      <c r="A18" s="6" t="s">
        <v>30</v>
      </c>
      <c r="B18" s="37">
        <v>5</v>
      </c>
      <c r="C18" s="37">
        <v>5</v>
      </c>
      <c r="D18" s="38">
        <f t="shared" si="0"/>
        <v>10</v>
      </c>
      <c r="E18" s="5" t="s">
        <v>41</v>
      </c>
    </row>
    <row r="19" spans="1:5" ht="15" x14ac:dyDescent="0.25">
      <c r="A19" s="23" t="s">
        <v>31</v>
      </c>
      <c r="B19" s="35">
        <v>29</v>
      </c>
      <c r="C19" s="35">
        <v>28</v>
      </c>
      <c r="D19" s="36">
        <f t="shared" si="0"/>
        <v>57</v>
      </c>
      <c r="E19" s="5" t="s">
        <v>42</v>
      </c>
    </row>
    <row r="20" spans="1:5" ht="15" x14ac:dyDescent="0.25">
      <c r="A20" s="6" t="s">
        <v>4</v>
      </c>
      <c r="B20" s="37">
        <v>11</v>
      </c>
      <c r="C20" s="37">
        <v>20</v>
      </c>
      <c r="D20" s="38">
        <f t="shared" si="0"/>
        <v>31</v>
      </c>
      <c r="E20" s="5" t="s">
        <v>43</v>
      </c>
    </row>
    <row r="21" spans="1:5" ht="15" x14ac:dyDescent="0.25">
      <c r="A21" s="23" t="s">
        <v>5</v>
      </c>
      <c r="B21" s="35">
        <v>24</v>
      </c>
      <c r="C21" s="35">
        <v>11</v>
      </c>
      <c r="D21" s="36">
        <f t="shared" si="0"/>
        <v>35</v>
      </c>
      <c r="E21" s="5" t="s">
        <v>44</v>
      </c>
    </row>
    <row r="22" spans="1:5" ht="15" x14ac:dyDescent="0.25">
      <c r="A22" s="6" t="s">
        <v>6</v>
      </c>
      <c r="B22" s="37">
        <v>15</v>
      </c>
      <c r="C22" s="37">
        <v>16</v>
      </c>
      <c r="D22" s="38">
        <f t="shared" si="0"/>
        <v>31</v>
      </c>
      <c r="E22" s="5" t="s">
        <v>45</v>
      </c>
    </row>
    <row r="23" spans="1:5" ht="15" x14ac:dyDescent="0.25">
      <c r="A23" s="23" t="s">
        <v>7</v>
      </c>
      <c r="B23" s="35">
        <v>41</v>
      </c>
      <c r="C23" s="35">
        <v>25</v>
      </c>
      <c r="D23" s="36">
        <f t="shared" si="0"/>
        <v>66</v>
      </c>
      <c r="E23" s="5" t="s">
        <v>46</v>
      </c>
    </row>
    <row r="24" spans="1:5" ht="15" x14ac:dyDescent="0.25">
      <c r="A24" s="6" t="s">
        <v>8</v>
      </c>
      <c r="B24" s="37">
        <v>13</v>
      </c>
      <c r="C24" s="37">
        <v>16</v>
      </c>
      <c r="D24" s="38">
        <f t="shared" si="0"/>
        <v>29</v>
      </c>
      <c r="E24" s="5" t="s">
        <v>47</v>
      </c>
    </row>
    <row r="25" spans="1:5" ht="15" x14ac:dyDescent="0.25">
      <c r="A25" s="23" t="s">
        <v>22</v>
      </c>
      <c r="B25" s="35">
        <v>18</v>
      </c>
      <c r="C25" s="35">
        <v>9</v>
      </c>
      <c r="D25" s="36">
        <f t="shared" si="0"/>
        <v>27</v>
      </c>
      <c r="E25" s="5" t="s">
        <v>48</v>
      </c>
    </row>
    <row r="26" spans="1:5" ht="15" x14ac:dyDescent="0.25">
      <c r="A26" s="6" t="s">
        <v>9</v>
      </c>
      <c r="B26" s="37">
        <v>21</v>
      </c>
      <c r="C26" s="37">
        <v>12</v>
      </c>
      <c r="D26" s="38">
        <f t="shared" si="0"/>
        <v>33</v>
      </c>
      <c r="E26" s="5" t="s">
        <v>49</v>
      </c>
    </row>
    <row r="27" spans="1:5" ht="15" x14ac:dyDescent="0.25">
      <c r="A27" s="23" t="s">
        <v>27</v>
      </c>
      <c r="B27" s="35">
        <v>13</v>
      </c>
      <c r="C27" s="35">
        <v>10</v>
      </c>
      <c r="D27" s="36">
        <f t="shared" si="0"/>
        <v>23</v>
      </c>
      <c r="E27" s="5" t="s">
        <v>50</v>
      </c>
    </row>
    <row r="28" spans="1:5" ht="15" x14ac:dyDescent="0.25">
      <c r="A28" s="6" t="s">
        <v>10</v>
      </c>
      <c r="B28" s="37">
        <v>74</v>
      </c>
      <c r="C28" s="37">
        <v>16</v>
      </c>
      <c r="D28" s="38">
        <f t="shared" si="0"/>
        <v>90</v>
      </c>
      <c r="E28" s="5" t="s">
        <v>51</v>
      </c>
    </row>
    <row r="29" spans="1:5" ht="15" x14ac:dyDescent="0.25">
      <c r="A29" s="23" t="s">
        <v>11</v>
      </c>
      <c r="B29" s="35">
        <v>48</v>
      </c>
      <c r="C29" s="35">
        <v>38</v>
      </c>
      <c r="D29" s="36">
        <f t="shared" si="0"/>
        <v>86</v>
      </c>
      <c r="E29" s="5" t="s">
        <v>52</v>
      </c>
    </row>
    <row r="30" spans="1:5" ht="12" customHeight="1" x14ac:dyDescent="0.25">
      <c r="A30" s="6" t="s">
        <v>28</v>
      </c>
      <c r="B30" s="37">
        <v>1</v>
      </c>
      <c r="C30" s="37">
        <v>7</v>
      </c>
      <c r="D30" s="38">
        <f t="shared" si="0"/>
        <v>8</v>
      </c>
      <c r="E30" s="5" t="s">
        <v>53</v>
      </c>
    </row>
    <row r="31" spans="1:5" ht="15" x14ac:dyDescent="0.25">
      <c r="A31" s="23" t="s">
        <v>12</v>
      </c>
      <c r="B31" s="35">
        <v>8</v>
      </c>
      <c r="C31" s="35">
        <v>4</v>
      </c>
      <c r="D31" s="36">
        <f t="shared" si="0"/>
        <v>12</v>
      </c>
      <c r="E31" s="5" t="s">
        <v>54</v>
      </c>
    </row>
    <row r="32" spans="1:5" ht="15" x14ac:dyDescent="0.25">
      <c r="A32" s="6" t="s">
        <v>13</v>
      </c>
      <c r="B32" s="37">
        <v>12</v>
      </c>
      <c r="C32" s="37">
        <v>12</v>
      </c>
      <c r="D32" s="38">
        <f t="shared" si="0"/>
        <v>24</v>
      </c>
      <c r="E32" s="5" t="s">
        <v>55</v>
      </c>
    </row>
    <row r="33" spans="1:5" ht="15" x14ac:dyDescent="0.25">
      <c r="A33" s="23" t="s">
        <v>14</v>
      </c>
      <c r="B33" s="35">
        <v>23</v>
      </c>
      <c r="C33" s="35">
        <v>12</v>
      </c>
      <c r="D33" s="36">
        <f t="shared" si="0"/>
        <v>35</v>
      </c>
      <c r="E33" s="5" t="s">
        <v>56</v>
      </c>
    </row>
    <row r="34" spans="1:5" ht="15" x14ac:dyDescent="0.25">
      <c r="A34" s="6" t="s">
        <v>15</v>
      </c>
      <c r="B34" s="37">
        <v>22</v>
      </c>
      <c r="C34" s="37">
        <v>10</v>
      </c>
      <c r="D34" s="38">
        <f t="shared" si="0"/>
        <v>32</v>
      </c>
      <c r="E34" s="5" t="s">
        <v>57</v>
      </c>
    </row>
    <row r="35" spans="1:5" ht="15" x14ac:dyDescent="0.25">
      <c r="A35" s="23" t="s">
        <v>32</v>
      </c>
      <c r="B35" s="35">
        <v>7</v>
      </c>
      <c r="C35" s="35">
        <v>8</v>
      </c>
      <c r="D35" s="36">
        <f t="shared" si="0"/>
        <v>15</v>
      </c>
      <c r="E35" s="5" t="s">
        <v>58</v>
      </c>
    </row>
    <row r="36" spans="1:5" ht="15" x14ac:dyDescent="0.25">
      <c r="A36" s="6" t="s">
        <v>16</v>
      </c>
      <c r="B36" s="37">
        <v>8</v>
      </c>
      <c r="C36" s="37">
        <v>22</v>
      </c>
      <c r="D36" s="38">
        <f t="shared" si="0"/>
        <v>30</v>
      </c>
      <c r="E36" s="5" t="s">
        <v>70</v>
      </c>
    </row>
    <row r="37" spans="1:5" ht="15" x14ac:dyDescent="0.25">
      <c r="A37" s="23" t="s">
        <v>17</v>
      </c>
      <c r="B37" s="35">
        <v>12</v>
      </c>
      <c r="C37" s="35">
        <v>9</v>
      </c>
      <c r="D37" s="36">
        <f t="shared" si="0"/>
        <v>21</v>
      </c>
      <c r="E37" s="5" t="s">
        <v>59</v>
      </c>
    </row>
    <row r="38" spans="1:5" ht="15" x14ac:dyDescent="0.25">
      <c r="A38" s="6" t="s">
        <v>33</v>
      </c>
      <c r="B38" s="37">
        <v>72</v>
      </c>
      <c r="C38" s="37">
        <v>38</v>
      </c>
      <c r="D38" s="38">
        <f t="shared" si="0"/>
        <v>110</v>
      </c>
      <c r="E38" s="5" t="s">
        <v>60</v>
      </c>
    </row>
    <row r="39" spans="1:5" ht="15" x14ac:dyDescent="0.25">
      <c r="A39" s="23" t="s">
        <v>19</v>
      </c>
      <c r="B39" s="35">
        <v>9</v>
      </c>
      <c r="C39" s="35">
        <v>5</v>
      </c>
      <c r="D39" s="36">
        <f t="shared" si="0"/>
        <v>14</v>
      </c>
      <c r="E39" s="5" t="s">
        <v>61</v>
      </c>
    </row>
    <row r="40" spans="1:5" ht="15" x14ac:dyDescent="0.25">
      <c r="A40" s="6" t="s">
        <v>18</v>
      </c>
      <c r="B40" s="37">
        <v>8</v>
      </c>
      <c r="C40" s="37">
        <v>7</v>
      </c>
      <c r="D40" s="38">
        <f t="shared" si="0"/>
        <v>15</v>
      </c>
      <c r="E40" s="5" t="s">
        <v>62</v>
      </c>
    </row>
    <row r="41" spans="1:5" ht="8.25" customHeight="1" x14ac:dyDescent="0.2">
      <c r="A41" s="9"/>
      <c r="B41" s="39"/>
      <c r="C41" s="39"/>
      <c r="D41" s="39"/>
    </row>
    <row r="42" spans="1:5" ht="15.75" x14ac:dyDescent="0.2">
      <c r="A42" s="22" t="s">
        <v>64</v>
      </c>
      <c r="B42" s="24">
        <f>SUM(B9:B41)</f>
        <v>597</v>
      </c>
      <c r="C42" s="24">
        <f>SUM(C9:C40)</f>
        <v>416</v>
      </c>
      <c r="D42" s="24">
        <f>SUM(D9:D41)</f>
        <v>1013</v>
      </c>
    </row>
    <row r="45" spans="1:5" x14ac:dyDescent="0.2">
      <c r="B45" s="14"/>
      <c r="C45" s="14"/>
      <c r="D45" s="14"/>
    </row>
    <row r="46" spans="1:5" x14ac:dyDescent="0.2">
      <c r="B46" s="14"/>
      <c r="C46" s="14"/>
      <c r="D46" s="14"/>
    </row>
    <row r="47" spans="1:5" x14ac:dyDescent="0.2">
      <c r="B47" s="14"/>
      <c r="C47" s="14"/>
      <c r="D47" s="14"/>
    </row>
    <row r="48" spans="1:5" x14ac:dyDescent="0.2">
      <c r="B48" s="14"/>
      <c r="C48" s="14"/>
      <c r="D48" s="14"/>
    </row>
    <row r="49" spans="2:4" x14ac:dyDescent="0.2">
      <c r="B49" s="14"/>
      <c r="C49" s="14"/>
      <c r="D49" s="14"/>
    </row>
    <row r="50" spans="2:4" x14ac:dyDescent="0.2">
      <c r="B50" s="14"/>
      <c r="C50" s="14"/>
      <c r="D50" s="14"/>
    </row>
    <row r="51" spans="2:4" x14ac:dyDescent="0.2">
      <c r="B51" s="14"/>
      <c r="C51" s="14"/>
      <c r="D51" s="14"/>
    </row>
    <row r="52" spans="2:4" x14ac:dyDescent="0.2">
      <c r="B52" s="14"/>
      <c r="C52" s="14"/>
      <c r="D52" s="14"/>
    </row>
    <row r="53" spans="2:4" x14ac:dyDescent="0.2">
      <c r="B53" s="14"/>
      <c r="C53" s="14"/>
      <c r="D53" s="14"/>
    </row>
    <row r="54" spans="2:4" x14ac:dyDescent="0.2">
      <c r="B54" s="14"/>
      <c r="C54" s="14"/>
      <c r="D54" s="14"/>
    </row>
    <row r="55" spans="2:4" x14ac:dyDescent="0.2">
      <c r="B55" s="14"/>
      <c r="C55" s="14"/>
      <c r="D55" s="14"/>
    </row>
    <row r="56" spans="2:4" x14ac:dyDescent="0.2">
      <c r="B56" s="14"/>
      <c r="C56" s="14"/>
      <c r="D56" s="14"/>
    </row>
    <row r="57" spans="2:4" x14ac:dyDescent="0.2">
      <c r="B57" s="14"/>
      <c r="C57" s="14"/>
      <c r="D57" s="14"/>
    </row>
    <row r="58" spans="2:4" x14ac:dyDescent="0.2">
      <c r="B58" s="14"/>
      <c r="C58" s="14"/>
      <c r="D58" s="14"/>
    </row>
    <row r="59" spans="2:4" x14ac:dyDescent="0.2">
      <c r="B59" s="14"/>
      <c r="C59" s="14"/>
      <c r="D59" s="14"/>
    </row>
    <row r="60" spans="2:4" x14ac:dyDescent="0.2">
      <c r="B60" s="14"/>
      <c r="C60" s="14"/>
      <c r="D60" s="14"/>
    </row>
    <row r="61" spans="2:4" x14ac:dyDescent="0.2">
      <c r="B61" s="14"/>
      <c r="C61" s="14"/>
      <c r="D61" s="14"/>
    </row>
    <row r="62" spans="2:4" x14ac:dyDescent="0.2">
      <c r="B62" s="14"/>
      <c r="C62" s="14"/>
      <c r="D62" s="14"/>
    </row>
    <row r="63" spans="2:4" x14ac:dyDescent="0.2">
      <c r="B63" s="14"/>
      <c r="C63" s="14"/>
      <c r="D63" s="14"/>
    </row>
    <row r="64" spans="2:4" x14ac:dyDescent="0.2">
      <c r="B64" s="14"/>
      <c r="C64" s="14"/>
      <c r="D64" s="14"/>
    </row>
    <row r="65" spans="2:4" x14ac:dyDescent="0.2">
      <c r="B65" s="14"/>
      <c r="C65" s="14"/>
      <c r="D65" s="14"/>
    </row>
    <row r="66" spans="2:4" x14ac:dyDescent="0.2">
      <c r="B66" s="14"/>
      <c r="C66" s="14"/>
      <c r="D66" s="14"/>
    </row>
    <row r="67" spans="2:4" x14ac:dyDescent="0.2">
      <c r="B67" s="14"/>
      <c r="C67" s="14"/>
      <c r="D67" s="14"/>
    </row>
    <row r="68" spans="2:4" x14ac:dyDescent="0.2">
      <c r="B68" s="14"/>
      <c r="C68" s="14"/>
      <c r="D68" s="14"/>
    </row>
    <row r="69" spans="2:4" x14ac:dyDescent="0.2">
      <c r="B69" s="14"/>
      <c r="C69" s="14"/>
      <c r="D69" s="14"/>
    </row>
    <row r="70" spans="2:4" x14ac:dyDescent="0.2">
      <c r="B70" s="14"/>
      <c r="C70" s="14"/>
      <c r="D70" s="14"/>
    </row>
    <row r="71" spans="2:4" x14ac:dyDescent="0.2">
      <c r="B71" s="14"/>
      <c r="C71" s="14"/>
      <c r="D71" s="14"/>
    </row>
    <row r="72" spans="2:4" x14ac:dyDescent="0.2">
      <c r="B72" s="14"/>
      <c r="C72" s="14"/>
      <c r="D72" s="14"/>
    </row>
    <row r="73" spans="2:4" x14ac:dyDescent="0.2">
      <c r="B73" s="14"/>
      <c r="C73" s="14"/>
      <c r="D73" s="14"/>
    </row>
    <row r="74" spans="2:4" x14ac:dyDescent="0.2">
      <c r="B74" s="14"/>
      <c r="C74" s="14"/>
      <c r="D74" s="14"/>
    </row>
    <row r="75" spans="2:4" x14ac:dyDescent="0.2">
      <c r="B75" s="14"/>
      <c r="C75" s="14"/>
      <c r="D75" s="14"/>
    </row>
    <row r="76" spans="2:4" x14ac:dyDescent="0.2">
      <c r="B76" s="14"/>
      <c r="C76" s="14"/>
      <c r="D76" s="14"/>
    </row>
    <row r="77" spans="2:4" x14ac:dyDescent="0.2">
      <c r="B77" s="14"/>
      <c r="C77" s="14"/>
      <c r="D77" s="14"/>
    </row>
    <row r="78" spans="2:4" x14ac:dyDescent="0.2">
      <c r="B78" s="14"/>
      <c r="C78" s="14"/>
      <c r="D78" s="14"/>
    </row>
  </sheetData>
  <mergeCells count="2">
    <mergeCell ref="A6:A7"/>
    <mergeCell ref="B6:D6"/>
  </mergeCells>
  <printOptions horizontalCentered="1"/>
  <pageMargins left="0.31496062992125984" right="0.49" top="0.7" bottom="1" header="0" footer="0"/>
  <pageSetup paperSize="9" scale="52" orientation="portrait" r:id="rId1"/>
  <headerFooter alignWithMargins="0"/>
  <colBreaks count="1" manualBreakCount="1">
    <brk id="16" max="76" man="1"/>
  </colBreaks>
  <ignoredErrors>
    <ignoredError sqref="C4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B89E01-95FC-4906-A3F2-8C5E44311679}">
  <dimension ref="A2:AF34"/>
  <sheetViews>
    <sheetView workbookViewId="0">
      <pane xSplit="1" topLeftCell="B1" activePane="topRight" state="frozen"/>
      <selection pane="topRight" activeCell="W34" sqref="W34"/>
    </sheetView>
  </sheetViews>
  <sheetFormatPr baseColWidth="10" defaultRowHeight="15" x14ac:dyDescent="0.25"/>
  <cols>
    <col min="1" max="1" width="18.28515625" bestFit="1" customWidth="1"/>
    <col min="2" max="2" width="16.42578125" bestFit="1" customWidth="1"/>
    <col min="3" max="3" width="11.7109375" customWidth="1"/>
    <col min="4" max="4" width="10.5703125" customWidth="1"/>
    <col min="5" max="5" width="12.140625" customWidth="1"/>
    <col min="6" max="6" width="13.85546875" customWidth="1"/>
    <col min="7" max="7" width="11.140625" customWidth="1"/>
    <col min="8" max="8" width="9.42578125" customWidth="1"/>
    <col min="10" max="10" width="12.42578125" customWidth="1"/>
    <col min="11" max="11" width="13.85546875" customWidth="1"/>
    <col min="12" max="12" width="11.28515625" customWidth="1"/>
    <col min="13" max="13" width="10.28515625" customWidth="1"/>
    <col min="14" max="14" width="10.85546875" customWidth="1"/>
    <col min="15" max="15" width="12.5703125" customWidth="1"/>
    <col min="17" max="17" width="10.42578125" customWidth="1"/>
    <col min="18" max="18" width="9.5703125" customWidth="1"/>
    <col min="19" max="19" width="10.28515625" customWidth="1"/>
    <col min="20" max="20" width="9.42578125" customWidth="1"/>
    <col min="21" max="21" width="11.5703125" customWidth="1"/>
    <col min="23" max="23" width="10.42578125" customWidth="1"/>
    <col min="24" max="24" width="10.28515625" customWidth="1"/>
    <col min="26" max="26" width="12.42578125" customWidth="1"/>
    <col min="27" max="27" width="9.85546875" bestFit="1" customWidth="1"/>
    <col min="28" max="28" width="10.28515625" bestFit="1" customWidth="1"/>
    <col min="30" max="30" width="11.7109375" customWidth="1"/>
  </cols>
  <sheetData>
    <row r="2" spans="1:32" ht="17.25" x14ac:dyDescent="0.25">
      <c r="A2" s="132" t="s">
        <v>365</v>
      </c>
      <c r="B2" s="132"/>
      <c r="C2" s="132"/>
      <c r="D2" s="132"/>
      <c r="E2" s="132"/>
      <c r="F2" s="132"/>
    </row>
    <row r="3" spans="1:32" x14ac:dyDescent="0.25">
      <c r="B3" s="30" t="s">
        <v>34</v>
      </c>
      <c r="C3" s="30" t="s">
        <v>35</v>
      </c>
      <c r="D3" s="30" t="s">
        <v>37</v>
      </c>
      <c r="E3" s="30" t="s">
        <v>38</v>
      </c>
      <c r="F3" s="30" t="s">
        <v>68</v>
      </c>
      <c r="G3" s="30" t="s">
        <v>39</v>
      </c>
      <c r="H3" s="30" t="s">
        <v>40</v>
      </c>
      <c r="I3" s="30" t="s">
        <v>41</v>
      </c>
      <c r="J3" s="30" t="s">
        <v>42</v>
      </c>
      <c r="K3" s="30" t="s">
        <v>43</v>
      </c>
      <c r="L3" s="30" t="s">
        <v>44</v>
      </c>
      <c r="M3" s="30" t="s">
        <v>45</v>
      </c>
      <c r="N3" s="30" t="s">
        <v>46</v>
      </c>
      <c r="O3" s="30" t="s">
        <v>47</v>
      </c>
      <c r="P3" s="30" t="s">
        <v>48</v>
      </c>
      <c r="Q3" s="30" t="s">
        <v>49</v>
      </c>
      <c r="R3" s="30" t="s">
        <v>50</v>
      </c>
      <c r="S3" s="30" t="s">
        <v>51</v>
      </c>
      <c r="T3" s="30" t="s">
        <v>52</v>
      </c>
      <c r="U3" s="30" t="s">
        <v>53</v>
      </c>
      <c r="V3" s="30" t="s">
        <v>55</v>
      </c>
      <c r="W3" s="30" t="s">
        <v>56</v>
      </c>
      <c r="X3" s="30" t="s">
        <v>57</v>
      </c>
      <c r="Y3" s="30" t="s">
        <v>58</v>
      </c>
      <c r="Z3" s="30" t="s">
        <v>77</v>
      </c>
      <c r="AA3" s="30" t="s">
        <v>59</v>
      </c>
      <c r="AB3" s="30" t="s">
        <v>60</v>
      </c>
      <c r="AC3" s="30" t="s">
        <v>62</v>
      </c>
      <c r="AD3" s="30" t="s">
        <v>78</v>
      </c>
    </row>
    <row r="4" spans="1:32" x14ac:dyDescent="0.25">
      <c r="A4" s="133" t="s">
        <v>280</v>
      </c>
      <c r="B4" s="133" t="s">
        <v>281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</row>
    <row r="5" spans="1:32" ht="30" x14ac:dyDescent="0.25">
      <c r="A5" s="133"/>
      <c r="B5" s="89" t="s">
        <v>301</v>
      </c>
      <c r="C5" s="89" t="s">
        <v>282</v>
      </c>
      <c r="D5" s="89" t="s">
        <v>359</v>
      </c>
      <c r="E5" s="89" t="s">
        <v>283</v>
      </c>
      <c r="F5" s="89" t="s">
        <v>338</v>
      </c>
      <c r="G5" s="89" t="s">
        <v>284</v>
      </c>
      <c r="H5" s="89" t="s">
        <v>285</v>
      </c>
      <c r="I5" s="89" t="s">
        <v>286</v>
      </c>
      <c r="J5" s="89" t="s">
        <v>339</v>
      </c>
      <c r="K5" s="89" t="s">
        <v>287</v>
      </c>
      <c r="L5" s="89" t="s">
        <v>288</v>
      </c>
      <c r="M5" s="89" t="s">
        <v>289</v>
      </c>
      <c r="N5" s="89" t="s">
        <v>290</v>
      </c>
      <c r="O5" s="89" t="s">
        <v>340</v>
      </c>
      <c r="P5" s="89" t="s">
        <v>291</v>
      </c>
      <c r="Q5" s="89" t="s">
        <v>292</v>
      </c>
      <c r="R5" s="89" t="s">
        <v>341</v>
      </c>
      <c r="S5" s="89" t="s">
        <v>293</v>
      </c>
      <c r="T5" s="89" t="s">
        <v>294</v>
      </c>
      <c r="U5" s="89" t="s">
        <v>364</v>
      </c>
      <c r="V5" s="89" t="s">
        <v>366</v>
      </c>
      <c r="W5" s="89" t="s">
        <v>295</v>
      </c>
      <c r="X5" s="89" t="s">
        <v>296</v>
      </c>
      <c r="Y5" s="89" t="s">
        <v>361</v>
      </c>
      <c r="Z5" s="89" t="s">
        <v>297</v>
      </c>
      <c r="AA5" s="89" t="s">
        <v>362</v>
      </c>
      <c r="AB5" s="89" t="s">
        <v>298</v>
      </c>
      <c r="AC5" s="89" t="s">
        <v>299</v>
      </c>
      <c r="AD5" s="89" t="s">
        <v>300</v>
      </c>
      <c r="AE5" s="31" t="s">
        <v>342</v>
      </c>
    </row>
    <row r="6" spans="1:32" x14ac:dyDescent="0.25">
      <c r="A6" s="106" t="s">
        <v>301</v>
      </c>
      <c r="B6" s="107">
        <v>76196</v>
      </c>
      <c r="C6" s="107">
        <v>3350</v>
      </c>
      <c r="D6" s="107">
        <v>0</v>
      </c>
      <c r="E6" s="107">
        <v>56304</v>
      </c>
      <c r="F6" s="107">
        <v>395921.21523178805</v>
      </c>
      <c r="G6" s="107">
        <v>142.98880068924609</v>
      </c>
      <c r="H6" s="107">
        <v>0</v>
      </c>
      <c r="I6" s="107">
        <v>23497</v>
      </c>
      <c r="J6" s="107">
        <v>20981</v>
      </c>
      <c r="K6" s="107">
        <v>0</v>
      </c>
      <c r="L6" s="107">
        <v>0</v>
      </c>
      <c r="M6" s="107">
        <v>1</v>
      </c>
      <c r="N6" s="107">
        <v>58854</v>
      </c>
      <c r="O6" s="107">
        <v>0</v>
      </c>
      <c r="P6" s="107">
        <v>0</v>
      </c>
      <c r="Q6" s="107">
        <v>0</v>
      </c>
      <c r="R6" s="107">
        <v>259.62590799031477</v>
      </c>
      <c r="S6" s="107">
        <v>0</v>
      </c>
      <c r="T6" s="107">
        <v>73593</v>
      </c>
      <c r="U6" s="107">
        <v>10</v>
      </c>
      <c r="V6" s="107">
        <v>77</v>
      </c>
      <c r="W6" s="107">
        <v>2212</v>
      </c>
      <c r="X6" s="107">
        <v>18021</v>
      </c>
      <c r="Y6" s="107">
        <v>0</v>
      </c>
      <c r="Z6" s="107">
        <v>55495</v>
      </c>
      <c r="AA6" s="107">
        <v>0</v>
      </c>
      <c r="AB6" s="107">
        <v>12</v>
      </c>
      <c r="AC6" s="107">
        <v>177869</v>
      </c>
      <c r="AD6" s="107">
        <v>0</v>
      </c>
      <c r="AE6" s="108">
        <v>962795.82994046761</v>
      </c>
      <c r="AF6" s="29" t="s">
        <v>34</v>
      </c>
    </row>
    <row r="7" spans="1:32" x14ac:dyDescent="0.25">
      <c r="A7" s="109" t="s">
        <v>282</v>
      </c>
      <c r="B7" s="110">
        <v>0</v>
      </c>
      <c r="C7" s="110">
        <v>0</v>
      </c>
      <c r="D7" s="110">
        <v>0</v>
      </c>
      <c r="E7" s="110">
        <v>0</v>
      </c>
      <c r="F7" s="110">
        <v>4460</v>
      </c>
      <c r="G7" s="110">
        <v>0</v>
      </c>
      <c r="H7" s="110">
        <v>0</v>
      </c>
      <c r="I7" s="110">
        <v>0</v>
      </c>
      <c r="J7" s="110">
        <v>0</v>
      </c>
      <c r="K7" s="110">
        <v>0</v>
      </c>
      <c r="L7" s="110">
        <v>0</v>
      </c>
      <c r="M7" s="110">
        <v>0</v>
      </c>
      <c r="N7" s="110">
        <v>0</v>
      </c>
      <c r="O7" s="110">
        <v>0</v>
      </c>
      <c r="P7" s="110">
        <v>0</v>
      </c>
      <c r="Q7" s="110">
        <v>0</v>
      </c>
      <c r="R7" s="110">
        <v>30</v>
      </c>
      <c r="S7" s="110">
        <v>0</v>
      </c>
      <c r="T7" s="110">
        <v>9</v>
      </c>
      <c r="U7" s="110">
        <v>0</v>
      </c>
      <c r="V7" s="110">
        <v>0</v>
      </c>
      <c r="W7" s="110">
        <v>22</v>
      </c>
      <c r="X7" s="110">
        <v>0</v>
      </c>
      <c r="Y7" s="110">
        <v>0</v>
      </c>
      <c r="Z7" s="110">
        <v>0</v>
      </c>
      <c r="AA7" s="110">
        <v>0</v>
      </c>
      <c r="AB7" s="110">
        <v>0</v>
      </c>
      <c r="AC7" s="110">
        <v>0</v>
      </c>
      <c r="AD7" s="110">
        <v>0</v>
      </c>
      <c r="AE7" s="111">
        <v>4521</v>
      </c>
      <c r="AF7" s="29" t="s">
        <v>35</v>
      </c>
    </row>
    <row r="8" spans="1:32" x14ac:dyDescent="0.25">
      <c r="A8" s="106" t="s">
        <v>359</v>
      </c>
      <c r="B8" s="107">
        <v>0</v>
      </c>
      <c r="C8" s="107">
        <v>0</v>
      </c>
      <c r="D8" s="107">
        <v>0</v>
      </c>
      <c r="E8" s="107">
        <v>0</v>
      </c>
      <c r="F8" s="107">
        <v>25652</v>
      </c>
      <c r="G8" s="107">
        <v>0</v>
      </c>
      <c r="H8" s="107">
        <v>0</v>
      </c>
      <c r="I8" s="107">
        <v>0</v>
      </c>
      <c r="J8" s="107">
        <v>0</v>
      </c>
      <c r="K8" s="107">
        <v>0</v>
      </c>
      <c r="L8" s="107">
        <v>0</v>
      </c>
      <c r="M8" s="107">
        <v>0</v>
      </c>
      <c r="N8" s="107">
        <v>0</v>
      </c>
      <c r="O8" s="107">
        <v>0</v>
      </c>
      <c r="P8" s="107">
        <v>0</v>
      </c>
      <c r="Q8" s="107">
        <v>0</v>
      </c>
      <c r="R8" s="107">
        <v>0</v>
      </c>
      <c r="S8" s="107">
        <v>0</v>
      </c>
      <c r="T8" s="107">
        <v>0</v>
      </c>
      <c r="U8" s="107">
        <v>0</v>
      </c>
      <c r="V8" s="107">
        <v>0</v>
      </c>
      <c r="W8" s="107">
        <v>0</v>
      </c>
      <c r="X8" s="107">
        <v>0</v>
      </c>
      <c r="Y8" s="107">
        <v>0</v>
      </c>
      <c r="Z8" s="107">
        <v>0</v>
      </c>
      <c r="AA8" s="107">
        <v>0</v>
      </c>
      <c r="AB8" s="107">
        <v>0</v>
      </c>
      <c r="AC8" s="107">
        <v>0</v>
      </c>
      <c r="AD8" s="107">
        <v>0</v>
      </c>
      <c r="AE8" s="108">
        <v>25652</v>
      </c>
      <c r="AF8" s="29" t="s">
        <v>37</v>
      </c>
    </row>
    <row r="9" spans="1:32" x14ac:dyDescent="0.25">
      <c r="A9" s="109" t="s">
        <v>283</v>
      </c>
      <c r="B9" s="110">
        <v>0</v>
      </c>
      <c r="C9" s="110">
        <v>0</v>
      </c>
      <c r="D9" s="110">
        <v>0</v>
      </c>
      <c r="E9" s="110">
        <v>25</v>
      </c>
      <c r="F9" s="110">
        <v>9</v>
      </c>
      <c r="G9" s="110">
        <v>0</v>
      </c>
      <c r="H9" s="110">
        <v>0</v>
      </c>
      <c r="I9" s="110">
        <v>43</v>
      </c>
      <c r="J9" s="110">
        <v>0</v>
      </c>
      <c r="K9" s="110">
        <v>0</v>
      </c>
      <c r="L9" s="110">
        <v>2</v>
      </c>
      <c r="M9" s="110">
        <v>0</v>
      </c>
      <c r="N9" s="110">
        <v>0</v>
      </c>
      <c r="O9" s="110">
        <v>0</v>
      </c>
      <c r="P9" s="110">
        <v>0</v>
      </c>
      <c r="Q9" s="110">
        <v>0</v>
      </c>
      <c r="R9" s="110">
        <v>6</v>
      </c>
      <c r="S9" s="110">
        <v>0</v>
      </c>
      <c r="T9" s="110">
        <v>0</v>
      </c>
      <c r="U9" s="110">
        <v>0</v>
      </c>
      <c r="V9" s="110">
        <v>0</v>
      </c>
      <c r="W9" s="110">
        <v>9341</v>
      </c>
      <c r="X9" s="110">
        <v>0</v>
      </c>
      <c r="Y9" s="110">
        <v>0</v>
      </c>
      <c r="Z9" s="110">
        <v>0</v>
      </c>
      <c r="AA9" s="110">
        <v>0</v>
      </c>
      <c r="AB9" s="110">
        <v>0</v>
      </c>
      <c r="AC9" s="110">
        <v>1557</v>
      </c>
      <c r="AD9" s="110">
        <v>0</v>
      </c>
      <c r="AE9" s="111">
        <v>10983</v>
      </c>
      <c r="AF9" s="29" t="s">
        <v>38</v>
      </c>
    </row>
    <row r="10" spans="1:32" x14ac:dyDescent="0.25">
      <c r="A10" s="106" t="s">
        <v>338</v>
      </c>
      <c r="B10" s="107">
        <v>52</v>
      </c>
      <c r="C10" s="107">
        <v>2273</v>
      </c>
      <c r="D10" s="107">
        <v>15751</v>
      </c>
      <c r="E10" s="107">
        <v>0</v>
      </c>
      <c r="F10" s="107">
        <v>58038.811258278147</v>
      </c>
      <c r="G10" s="107">
        <v>5037.3492715001576</v>
      </c>
      <c r="H10" s="107">
        <v>0</v>
      </c>
      <c r="I10" s="107">
        <v>19</v>
      </c>
      <c r="J10" s="107">
        <v>54</v>
      </c>
      <c r="K10" s="107">
        <v>53</v>
      </c>
      <c r="L10" s="107">
        <v>53288</v>
      </c>
      <c r="M10" s="107">
        <v>3754</v>
      </c>
      <c r="N10" s="107">
        <v>15</v>
      </c>
      <c r="O10" s="107">
        <v>37</v>
      </c>
      <c r="P10" s="107">
        <v>26</v>
      </c>
      <c r="Q10" s="107">
        <v>0</v>
      </c>
      <c r="R10" s="107">
        <v>3983.4937807397469</v>
      </c>
      <c r="S10" s="107">
        <v>7363</v>
      </c>
      <c r="T10" s="107">
        <v>49017.333120725001</v>
      </c>
      <c r="U10" s="107">
        <v>0</v>
      </c>
      <c r="V10" s="107">
        <v>141.93931526407465</v>
      </c>
      <c r="W10" s="107">
        <v>33</v>
      </c>
      <c r="X10" s="107">
        <v>0</v>
      </c>
      <c r="Y10" s="107">
        <v>27309</v>
      </c>
      <c r="Z10" s="107">
        <v>5310.5620354355215</v>
      </c>
      <c r="AA10" s="107">
        <v>0</v>
      </c>
      <c r="AB10" s="107">
        <v>13345</v>
      </c>
      <c r="AC10" s="107">
        <v>0</v>
      </c>
      <c r="AD10" s="107">
        <v>5.2333645735707588</v>
      </c>
      <c r="AE10" s="108">
        <v>244906.72214651626</v>
      </c>
      <c r="AF10" s="29" t="s">
        <v>68</v>
      </c>
    </row>
    <row r="11" spans="1:32" x14ac:dyDescent="0.25">
      <c r="A11" s="109" t="s">
        <v>284</v>
      </c>
      <c r="B11" s="110">
        <v>3</v>
      </c>
      <c r="C11" s="110">
        <v>0</v>
      </c>
      <c r="D11" s="110">
        <v>0</v>
      </c>
      <c r="E11" s="110">
        <v>0</v>
      </c>
      <c r="F11" s="110">
        <v>5348.7871482087921</v>
      </c>
      <c r="G11" s="110">
        <v>8</v>
      </c>
      <c r="H11" s="110">
        <v>0</v>
      </c>
      <c r="I11" s="110">
        <v>16</v>
      </c>
      <c r="J11" s="110">
        <v>168.49692060698774</v>
      </c>
      <c r="K11" s="110">
        <v>0</v>
      </c>
      <c r="L11" s="110">
        <v>0</v>
      </c>
      <c r="M11" s="110">
        <v>0</v>
      </c>
      <c r="N11" s="110">
        <v>8301</v>
      </c>
      <c r="O11" s="110">
        <v>129.47897284981963</v>
      </c>
      <c r="P11" s="110">
        <v>0</v>
      </c>
      <c r="Q11" s="110">
        <v>0</v>
      </c>
      <c r="R11" s="110">
        <v>1511.9524691292354</v>
      </c>
      <c r="S11" s="110">
        <v>0</v>
      </c>
      <c r="T11" s="110">
        <v>34</v>
      </c>
      <c r="U11" s="110">
        <v>0</v>
      </c>
      <c r="V11" s="110">
        <v>184.90774364924403</v>
      </c>
      <c r="W11" s="110">
        <v>14714</v>
      </c>
      <c r="X11" s="110">
        <v>0</v>
      </c>
      <c r="Y11" s="110">
        <v>0</v>
      </c>
      <c r="Z11" s="110">
        <v>371</v>
      </c>
      <c r="AA11" s="110">
        <v>0</v>
      </c>
      <c r="AB11" s="110">
        <v>0</v>
      </c>
      <c r="AC11" s="110">
        <v>810</v>
      </c>
      <c r="AD11" s="110">
        <v>0</v>
      </c>
      <c r="AE11" s="111">
        <v>31600.623254444079</v>
      </c>
      <c r="AF11" s="29" t="s">
        <v>39</v>
      </c>
    </row>
    <row r="12" spans="1:32" x14ac:dyDescent="0.25">
      <c r="A12" s="106" t="s">
        <v>286</v>
      </c>
      <c r="B12" s="107">
        <v>4859</v>
      </c>
      <c r="C12" s="107">
        <v>4090</v>
      </c>
      <c r="D12" s="107">
        <v>0</v>
      </c>
      <c r="E12" s="107">
        <v>40407</v>
      </c>
      <c r="F12" s="107">
        <v>43396</v>
      </c>
      <c r="G12" s="107">
        <v>122163</v>
      </c>
      <c r="H12" s="107">
        <v>4403</v>
      </c>
      <c r="I12" s="107">
        <v>253650</v>
      </c>
      <c r="J12" s="107">
        <v>5365</v>
      </c>
      <c r="K12" s="107">
        <v>3951</v>
      </c>
      <c r="L12" s="107">
        <v>2724</v>
      </c>
      <c r="M12" s="107">
        <v>0</v>
      </c>
      <c r="N12" s="107">
        <v>30249</v>
      </c>
      <c r="O12" s="107">
        <v>4403</v>
      </c>
      <c r="P12" s="107">
        <v>4757</v>
      </c>
      <c r="Q12" s="107">
        <v>0</v>
      </c>
      <c r="R12" s="107">
        <v>44292</v>
      </c>
      <c r="S12" s="107">
        <v>0</v>
      </c>
      <c r="T12" s="107">
        <v>12482</v>
      </c>
      <c r="U12" s="107">
        <v>3124</v>
      </c>
      <c r="V12" s="107">
        <v>8202</v>
      </c>
      <c r="W12" s="107">
        <v>39425</v>
      </c>
      <c r="X12" s="107">
        <v>5513</v>
      </c>
      <c r="Y12" s="107">
        <v>0</v>
      </c>
      <c r="Z12" s="107">
        <v>16361</v>
      </c>
      <c r="AA12" s="107">
        <v>0</v>
      </c>
      <c r="AB12" s="107">
        <v>4306</v>
      </c>
      <c r="AC12" s="107">
        <v>105599</v>
      </c>
      <c r="AD12" s="107">
        <v>911</v>
      </c>
      <c r="AE12" s="108">
        <v>764632</v>
      </c>
      <c r="AF12" s="29" t="s">
        <v>41</v>
      </c>
    </row>
    <row r="13" spans="1:32" x14ac:dyDescent="0.25">
      <c r="A13" s="109" t="s">
        <v>339</v>
      </c>
      <c r="B13" s="110">
        <v>0</v>
      </c>
      <c r="C13" s="110">
        <v>0</v>
      </c>
      <c r="D13" s="110">
        <v>0</v>
      </c>
      <c r="E13" s="110">
        <v>0</v>
      </c>
      <c r="F13" s="110">
        <v>20</v>
      </c>
      <c r="G13" s="110">
        <v>202.39874762568701</v>
      </c>
      <c r="H13" s="110">
        <v>0</v>
      </c>
      <c r="I13" s="110">
        <v>42</v>
      </c>
      <c r="J13" s="110">
        <v>17600</v>
      </c>
      <c r="K13" s="110">
        <v>27</v>
      </c>
      <c r="L13" s="110">
        <v>0</v>
      </c>
      <c r="M13" s="110">
        <v>0</v>
      </c>
      <c r="N13" s="110">
        <v>36</v>
      </c>
      <c r="O13" s="110">
        <v>45</v>
      </c>
      <c r="P13" s="110">
        <v>4000</v>
      </c>
      <c r="Q13" s="110">
        <v>0</v>
      </c>
      <c r="R13" s="110">
        <v>0</v>
      </c>
      <c r="S13" s="110">
        <v>0</v>
      </c>
      <c r="T13" s="110">
        <v>0</v>
      </c>
      <c r="U13" s="110">
        <v>0</v>
      </c>
      <c r="V13" s="110">
        <v>0</v>
      </c>
      <c r="W13" s="110">
        <v>14</v>
      </c>
      <c r="X13" s="110">
        <v>0</v>
      </c>
      <c r="Y13" s="110">
        <v>0</v>
      </c>
      <c r="Z13" s="110">
        <v>123</v>
      </c>
      <c r="AA13" s="110">
        <v>0</v>
      </c>
      <c r="AB13" s="110">
        <v>18</v>
      </c>
      <c r="AC13" s="110">
        <v>0</v>
      </c>
      <c r="AD13" s="110">
        <v>0</v>
      </c>
      <c r="AE13" s="111">
        <v>22127.398747625688</v>
      </c>
      <c r="AF13" s="29" t="s">
        <v>42</v>
      </c>
    </row>
    <row r="14" spans="1:32" x14ac:dyDescent="0.25">
      <c r="A14" s="106" t="s">
        <v>287</v>
      </c>
      <c r="B14" s="107">
        <v>12</v>
      </c>
      <c r="C14" s="107">
        <v>0</v>
      </c>
      <c r="D14" s="107">
        <v>0</v>
      </c>
      <c r="E14" s="107">
        <v>0</v>
      </c>
      <c r="F14" s="107">
        <v>29</v>
      </c>
      <c r="G14" s="107">
        <v>0</v>
      </c>
      <c r="H14" s="107">
        <v>0</v>
      </c>
      <c r="I14" s="107">
        <v>12</v>
      </c>
      <c r="J14" s="107">
        <v>0</v>
      </c>
      <c r="K14" s="107">
        <v>142</v>
      </c>
      <c r="L14" s="107">
        <v>0</v>
      </c>
      <c r="M14" s="107">
        <v>0</v>
      </c>
      <c r="N14" s="107">
        <v>12</v>
      </c>
      <c r="O14" s="107">
        <v>19</v>
      </c>
      <c r="P14" s="107">
        <v>0</v>
      </c>
      <c r="Q14" s="107">
        <v>0</v>
      </c>
      <c r="R14" s="107">
        <v>1.2152317880794703</v>
      </c>
      <c r="S14" s="107">
        <v>0</v>
      </c>
      <c r="T14" s="107">
        <v>0</v>
      </c>
      <c r="U14" s="107">
        <v>0</v>
      </c>
      <c r="V14" s="107">
        <v>0</v>
      </c>
      <c r="W14" s="107">
        <v>0</v>
      </c>
      <c r="X14" s="107">
        <v>0</v>
      </c>
      <c r="Y14" s="107">
        <v>0</v>
      </c>
      <c r="Z14" s="107">
        <v>1334</v>
      </c>
      <c r="AA14" s="107">
        <v>0</v>
      </c>
      <c r="AB14" s="107">
        <v>31</v>
      </c>
      <c r="AC14" s="107">
        <v>0</v>
      </c>
      <c r="AD14" s="107">
        <v>11.049680559989838</v>
      </c>
      <c r="AE14" s="108">
        <v>1603.2649123480694</v>
      </c>
      <c r="AF14" s="29" t="s">
        <v>43</v>
      </c>
    </row>
    <row r="15" spans="1:32" x14ac:dyDescent="0.25">
      <c r="A15" s="109" t="s">
        <v>288</v>
      </c>
      <c r="B15" s="110">
        <v>69</v>
      </c>
      <c r="C15" s="110">
        <v>850</v>
      </c>
      <c r="D15" s="110">
        <v>0</v>
      </c>
      <c r="E15" s="110">
        <v>0</v>
      </c>
      <c r="F15" s="110">
        <v>941411</v>
      </c>
      <c r="G15" s="110">
        <v>0</v>
      </c>
      <c r="H15" s="110">
        <v>0</v>
      </c>
      <c r="I15" s="110">
        <v>0</v>
      </c>
      <c r="J15" s="110">
        <v>0</v>
      </c>
      <c r="K15" s="110">
        <v>0</v>
      </c>
      <c r="L15" s="110">
        <v>508969</v>
      </c>
      <c r="M15" s="110">
        <v>0</v>
      </c>
      <c r="N15" s="110">
        <v>3057</v>
      </c>
      <c r="O15" s="110">
        <v>12549</v>
      </c>
      <c r="P15" s="110">
        <v>60719</v>
      </c>
      <c r="Q15" s="110">
        <v>0</v>
      </c>
      <c r="R15" s="110">
        <v>217.77724206972485</v>
      </c>
      <c r="S15" s="110">
        <v>12505</v>
      </c>
      <c r="T15" s="110">
        <v>344</v>
      </c>
      <c r="U15" s="110">
        <v>0</v>
      </c>
      <c r="V15" s="110">
        <v>0</v>
      </c>
      <c r="W15" s="110">
        <v>291</v>
      </c>
      <c r="X15" s="110">
        <v>0</v>
      </c>
      <c r="Y15" s="110">
        <v>0</v>
      </c>
      <c r="Z15" s="110">
        <v>1839.4307203850542</v>
      </c>
      <c r="AA15" s="110">
        <v>0</v>
      </c>
      <c r="AB15" s="110">
        <v>14561</v>
      </c>
      <c r="AC15" s="110">
        <v>0</v>
      </c>
      <c r="AD15" s="110">
        <v>0</v>
      </c>
      <c r="AE15" s="111">
        <v>1557382.207962455</v>
      </c>
      <c r="AF15" s="29" t="s">
        <v>44</v>
      </c>
    </row>
    <row r="16" spans="1:32" x14ac:dyDescent="0.25">
      <c r="A16" s="106" t="s">
        <v>289</v>
      </c>
      <c r="B16" s="107">
        <v>176</v>
      </c>
      <c r="C16" s="107">
        <v>0</v>
      </c>
      <c r="D16" s="107">
        <v>0</v>
      </c>
      <c r="E16" s="107">
        <v>0</v>
      </c>
      <c r="F16" s="107">
        <v>614667</v>
      </c>
      <c r="G16" s="107">
        <v>0</v>
      </c>
      <c r="H16" s="107">
        <v>0</v>
      </c>
      <c r="I16" s="107">
        <v>8</v>
      </c>
      <c r="J16" s="107">
        <v>43311</v>
      </c>
      <c r="K16" s="107">
        <v>390</v>
      </c>
      <c r="L16" s="107">
        <v>491</v>
      </c>
      <c r="M16" s="107">
        <v>479262</v>
      </c>
      <c r="N16" s="107">
        <v>4573</v>
      </c>
      <c r="O16" s="107">
        <v>0</v>
      </c>
      <c r="P16" s="107">
        <v>341</v>
      </c>
      <c r="Q16" s="107">
        <v>0</v>
      </c>
      <c r="R16" s="107">
        <v>2236</v>
      </c>
      <c r="S16" s="107">
        <v>1278</v>
      </c>
      <c r="T16" s="107">
        <v>40591</v>
      </c>
      <c r="U16" s="107">
        <v>23192</v>
      </c>
      <c r="V16" s="107">
        <v>4322</v>
      </c>
      <c r="W16" s="107">
        <v>0</v>
      </c>
      <c r="X16" s="107">
        <v>0</v>
      </c>
      <c r="Y16" s="107">
        <v>0</v>
      </c>
      <c r="Z16" s="107">
        <v>6009</v>
      </c>
      <c r="AA16" s="107">
        <v>0</v>
      </c>
      <c r="AB16" s="107">
        <v>14129</v>
      </c>
      <c r="AC16" s="107">
        <v>0</v>
      </c>
      <c r="AD16" s="107">
        <v>0</v>
      </c>
      <c r="AE16" s="108">
        <v>1234976</v>
      </c>
      <c r="AF16" s="29" t="s">
        <v>45</v>
      </c>
    </row>
    <row r="17" spans="1:32" x14ac:dyDescent="0.25">
      <c r="A17" s="109" t="s">
        <v>290</v>
      </c>
      <c r="B17" s="110">
        <v>32294</v>
      </c>
      <c r="C17" s="110">
        <v>719</v>
      </c>
      <c r="D17" s="110">
        <v>0</v>
      </c>
      <c r="E17" s="110">
        <v>17</v>
      </c>
      <c r="F17" s="110">
        <v>7648</v>
      </c>
      <c r="G17" s="110">
        <v>145</v>
      </c>
      <c r="H17" s="110">
        <v>0</v>
      </c>
      <c r="I17" s="110">
        <v>20</v>
      </c>
      <c r="J17" s="110">
        <v>0</v>
      </c>
      <c r="K17" s="110">
        <v>117326</v>
      </c>
      <c r="L17" s="110">
        <v>0</v>
      </c>
      <c r="M17" s="110">
        <v>1347</v>
      </c>
      <c r="N17" s="110">
        <v>1408593</v>
      </c>
      <c r="O17" s="110">
        <v>237</v>
      </c>
      <c r="P17" s="110">
        <v>0</v>
      </c>
      <c r="Q17" s="110">
        <v>689</v>
      </c>
      <c r="R17" s="110">
        <v>700</v>
      </c>
      <c r="S17" s="110">
        <v>0</v>
      </c>
      <c r="T17" s="110">
        <v>0</v>
      </c>
      <c r="U17" s="110">
        <v>110</v>
      </c>
      <c r="V17" s="110">
        <v>87920</v>
      </c>
      <c r="W17" s="110">
        <v>0</v>
      </c>
      <c r="X17" s="110">
        <v>0</v>
      </c>
      <c r="Y17" s="110">
        <v>0</v>
      </c>
      <c r="Z17" s="110">
        <v>26287</v>
      </c>
      <c r="AA17" s="110">
        <v>0</v>
      </c>
      <c r="AB17" s="110">
        <v>163</v>
      </c>
      <c r="AC17" s="110">
        <v>0</v>
      </c>
      <c r="AD17" s="110">
        <v>11</v>
      </c>
      <c r="AE17" s="111">
        <v>1684226</v>
      </c>
      <c r="AF17" s="29" t="s">
        <v>46</v>
      </c>
    </row>
    <row r="18" spans="1:32" x14ac:dyDescent="0.25">
      <c r="A18" s="106" t="s">
        <v>340</v>
      </c>
      <c r="B18" s="107">
        <v>4</v>
      </c>
      <c r="C18" s="107">
        <v>0</v>
      </c>
      <c r="D18" s="107">
        <v>0</v>
      </c>
      <c r="E18" s="107">
        <v>0</v>
      </c>
      <c r="F18" s="107">
        <v>61.34870848708487</v>
      </c>
      <c r="G18" s="107">
        <v>622.02890502641947</v>
      </c>
      <c r="H18" s="107">
        <v>0</v>
      </c>
      <c r="I18" s="107">
        <v>13</v>
      </c>
      <c r="J18" s="107">
        <v>0</v>
      </c>
      <c r="K18" s="107">
        <v>14</v>
      </c>
      <c r="L18" s="107">
        <v>1.3487084870848709</v>
      </c>
      <c r="M18" s="107">
        <v>0</v>
      </c>
      <c r="N18" s="107">
        <v>25</v>
      </c>
      <c r="O18" s="107">
        <v>105.68122270742359</v>
      </c>
      <c r="P18" s="107">
        <v>0</v>
      </c>
      <c r="Q18" s="107">
        <v>0</v>
      </c>
      <c r="R18" s="107">
        <v>259.79716072321736</v>
      </c>
      <c r="S18" s="107">
        <v>0</v>
      </c>
      <c r="T18" s="107">
        <v>1.3487084870848709</v>
      </c>
      <c r="U18" s="107">
        <v>19.184501845018449</v>
      </c>
      <c r="V18" s="107">
        <v>2.6166822867853794</v>
      </c>
      <c r="W18" s="107">
        <v>0</v>
      </c>
      <c r="X18" s="107">
        <v>0</v>
      </c>
      <c r="Y18" s="107">
        <v>0</v>
      </c>
      <c r="Z18" s="107">
        <v>956.42451494546253</v>
      </c>
      <c r="AA18" s="107">
        <v>0</v>
      </c>
      <c r="AB18" s="107">
        <v>39</v>
      </c>
      <c r="AC18" s="107">
        <v>0</v>
      </c>
      <c r="AD18" s="107">
        <v>1386.1765587752805</v>
      </c>
      <c r="AE18" s="108">
        <v>3510.955671770862</v>
      </c>
      <c r="AF18" s="29" t="s">
        <v>47</v>
      </c>
    </row>
    <row r="19" spans="1:32" x14ac:dyDescent="0.25">
      <c r="A19" s="109" t="s">
        <v>291</v>
      </c>
      <c r="B19" s="110">
        <v>0</v>
      </c>
      <c r="C19" s="110">
        <v>0</v>
      </c>
      <c r="D19" s="110">
        <v>0</v>
      </c>
      <c r="E19" s="110">
        <v>0</v>
      </c>
      <c r="F19" s="110">
        <v>2791</v>
      </c>
      <c r="G19" s="110">
        <v>0</v>
      </c>
      <c r="H19" s="110">
        <v>0</v>
      </c>
      <c r="I19" s="110">
        <v>0</v>
      </c>
      <c r="J19" s="110">
        <v>5600</v>
      </c>
      <c r="K19" s="110">
        <v>0</v>
      </c>
      <c r="L19" s="110">
        <v>0</v>
      </c>
      <c r="M19" s="110">
        <v>0</v>
      </c>
      <c r="N19" s="110">
        <v>0</v>
      </c>
      <c r="O19" s="110">
        <v>0</v>
      </c>
      <c r="P19" s="110">
        <v>292387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0</v>
      </c>
      <c r="AA19" s="110">
        <v>0</v>
      </c>
      <c r="AB19" s="110">
        <v>0</v>
      </c>
      <c r="AC19" s="110">
        <v>0</v>
      </c>
      <c r="AD19" s="110">
        <v>0</v>
      </c>
      <c r="AE19" s="111">
        <v>300778</v>
      </c>
      <c r="AF19" s="29" t="s">
        <v>48</v>
      </c>
    </row>
    <row r="20" spans="1:32" x14ac:dyDescent="0.25">
      <c r="A20" s="106" t="s">
        <v>292</v>
      </c>
      <c r="B20" s="107">
        <v>0</v>
      </c>
      <c r="C20" s="107">
        <v>533</v>
      </c>
      <c r="D20" s="107">
        <v>0</v>
      </c>
      <c r="E20" s="107">
        <v>0</v>
      </c>
      <c r="F20" s="107">
        <v>0</v>
      </c>
      <c r="G20" s="107">
        <v>0</v>
      </c>
      <c r="H20" s="107">
        <v>0</v>
      </c>
      <c r="I20" s="107">
        <v>0</v>
      </c>
      <c r="J20" s="107">
        <v>0</v>
      </c>
      <c r="K20" s="107">
        <v>0</v>
      </c>
      <c r="L20" s="107">
        <v>0</v>
      </c>
      <c r="M20" s="107">
        <v>0</v>
      </c>
      <c r="N20" s="107">
        <v>908</v>
      </c>
      <c r="O20" s="107">
        <v>258</v>
      </c>
      <c r="P20" s="107">
        <v>0</v>
      </c>
      <c r="Q20" s="107">
        <v>2479</v>
      </c>
      <c r="R20" s="107">
        <v>0</v>
      </c>
      <c r="S20" s="107">
        <v>0</v>
      </c>
      <c r="T20" s="107">
        <v>0</v>
      </c>
      <c r="U20" s="107">
        <v>0</v>
      </c>
      <c r="V20" s="107">
        <v>0</v>
      </c>
      <c r="W20" s="107">
        <v>4059</v>
      </c>
      <c r="X20" s="107">
        <v>1592</v>
      </c>
      <c r="Y20" s="107">
        <v>0</v>
      </c>
      <c r="Z20" s="107">
        <v>0</v>
      </c>
      <c r="AA20" s="107">
        <v>0</v>
      </c>
      <c r="AB20" s="107">
        <v>0</v>
      </c>
      <c r="AC20" s="107">
        <v>0</v>
      </c>
      <c r="AD20" s="107">
        <v>0</v>
      </c>
      <c r="AE20" s="108">
        <v>9829</v>
      </c>
      <c r="AF20" s="29" t="s">
        <v>49</v>
      </c>
    </row>
    <row r="21" spans="1:32" x14ac:dyDescent="0.25">
      <c r="A21" s="109" t="s">
        <v>341</v>
      </c>
      <c r="B21" s="110">
        <v>97</v>
      </c>
      <c r="C21" s="110">
        <v>0</v>
      </c>
      <c r="D21" s="110">
        <v>0</v>
      </c>
      <c r="E21" s="110">
        <v>3</v>
      </c>
      <c r="F21" s="110">
        <v>3780.9498190474142</v>
      </c>
      <c r="G21" s="110">
        <v>186.05066149669116</v>
      </c>
      <c r="H21" s="110">
        <v>0</v>
      </c>
      <c r="I21" s="110">
        <v>38</v>
      </c>
      <c r="J21" s="110">
        <v>33</v>
      </c>
      <c r="K21" s="110">
        <v>0</v>
      </c>
      <c r="L21" s="110">
        <v>690.99860670503415</v>
      </c>
      <c r="M21" s="110">
        <v>3816.3487084870849</v>
      </c>
      <c r="N21" s="110">
        <v>2518</v>
      </c>
      <c r="O21" s="110">
        <v>30.243167341754887</v>
      </c>
      <c r="P21" s="110">
        <v>0</v>
      </c>
      <c r="Q21" s="110">
        <v>0</v>
      </c>
      <c r="R21" s="110">
        <v>9397</v>
      </c>
      <c r="S21" s="110">
        <v>0</v>
      </c>
      <c r="T21" s="110">
        <v>1128.9486288987346</v>
      </c>
      <c r="U21" s="110">
        <v>639.70287858172674</v>
      </c>
      <c r="V21" s="110">
        <v>50377.192279564144</v>
      </c>
      <c r="W21" s="110">
        <v>16006</v>
      </c>
      <c r="X21" s="110">
        <v>3379</v>
      </c>
      <c r="Y21" s="110">
        <v>0</v>
      </c>
      <c r="Z21" s="110">
        <v>1991.3594727915831</v>
      </c>
      <c r="AA21" s="110">
        <v>36.456953642384107</v>
      </c>
      <c r="AB21" s="110">
        <v>15</v>
      </c>
      <c r="AC21" s="110">
        <v>0</v>
      </c>
      <c r="AD21" s="110">
        <v>37.81265298275607</v>
      </c>
      <c r="AE21" s="111">
        <v>94202.0638295393</v>
      </c>
      <c r="AF21" s="29" t="s">
        <v>50</v>
      </c>
    </row>
    <row r="22" spans="1:32" x14ac:dyDescent="0.25">
      <c r="A22" s="106" t="s">
        <v>293</v>
      </c>
      <c r="B22" s="107">
        <v>0</v>
      </c>
      <c r="C22" s="107">
        <v>0</v>
      </c>
      <c r="D22" s="107">
        <v>0</v>
      </c>
      <c r="E22" s="107">
        <v>0</v>
      </c>
      <c r="F22" s="107">
        <v>13348</v>
      </c>
      <c r="G22" s="107">
        <v>0</v>
      </c>
      <c r="H22" s="107">
        <v>0</v>
      </c>
      <c r="I22" s="107">
        <v>0</v>
      </c>
      <c r="J22" s="107">
        <v>0</v>
      </c>
      <c r="K22" s="107">
        <v>0</v>
      </c>
      <c r="L22" s="107">
        <v>0</v>
      </c>
      <c r="M22" s="107">
        <v>0</v>
      </c>
      <c r="N22" s="107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7">
        <v>0</v>
      </c>
      <c r="Y22" s="107">
        <v>0</v>
      </c>
      <c r="Z22" s="107">
        <v>0</v>
      </c>
      <c r="AA22" s="107">
        <v>0</v>
      </c>
      <c r="AB22" s="107">
        <v>0</v>
      </c>
      <c r="AC22" s="107">
        <v>0</v>
      </c>
      <c r="AD22" s="107">
        <v>0</v>
      </c>
      <c r="AE22" s="108">
        <v>13348</v>
      </c>
      <c r="AF22" s="29" t="s">
        <v>51</v>
      </c>
    </row>
    <row r="23" spans="1:32" x14ac:dyDescent="0.25">
      <c r="A23" s="109" t="s">
        <v>294</v>
      </c>
      <c r="B23" s="110">
        <v>0</v>
      </c>
      <c r="C23" s="110">
        <v>0</v>
      </c>
      <c r="D23" s="110">
        <v>0</v>
      </c>
      <c r="E23" s="110">
        <v>11</v>
      </c>
      <c r="F23" s="110">
        <v>59127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160</v>
      </c>
      <c r="M23" s="110">
        <v>0</v>
      </c>
      <c r="N23" s="110">
        <v>0</v>
      </c>
      <c r="O23" s="110">
        <v>0</v>
      </c>
      <c r="P23" s="110">
        <v>0</v>
      </c>
      <c r="Q23" s="110">
        <v>0</v>
      </c>
      <c r="R23" s="110">
        <v>1492.7895309594171</v>
      </c>
      <c r="S23" s="110">
        <v>0</v>
      </c>
      <c r="T23" s="110">
        <v>8344</v>
      </c>
      <c r="U23" s="110">
        <v>0</v>
      </c>
      <c r="V23" s="110">
        <v>1.3487084870848709</v>
      </c>
      <c r="W23" s="110">
        <v>982</v>
      </c>
      <c r="X23" s="110">
        <v>0</v>
      </c>
      <c r="Y23" s="110">
        <v>0</v>
      </c>
      <c r="Z23" s="110">
        <v>3.6456953642384105</v>
      </c>
      <c r="AA23" s="110">
        <v>0</v>
      </c>
      <c r="AB23" s="110">
        <v>2047</v>
      </c>
      <c r="AC23" s="110">
        <v>0</v>
      </c>
      <c r="AD23" s="110">
        <v>0</v>
      </c>
      <c r="AE23" s="111">
        <v>72168.783934810737</v>
      </c>
      <c r="AF23" s="29" t="s">
        <v>52</v>
      </c>
    </row>
    <row r="24" spans="1:32" x14ac:dyDescent="0.25">
      <c r="A24" s="106" t="s">
        <v>364</v>
      </c>
      <c r="B24" s="107">
        <v>9</v>
      </c>
      <c r="C24" s="107">
        <v>0</v>
      </c>
      <c r="D24" s="107">
        <v>0</v>
      </c>
      <c r="E24" s="107">
        <v>120</v>
      </c>
      <c r="F24" s="107">
        <v>9</v>
      </c>
      <c r="G24" s="107">
        <v>14</v>
      </c>
      <c r="H24" s="107">
        <v>0</v>
      </c>
      <c r="I24" s="107">
        <v>11</v>
      </c>
      <c r="J24" s="107">
        <v>1</v>
      </c>
      <c r="K24" s="107">
        <v>8</v>
      </c>
      <c r="L24" s="107">
        <v>0</v>
      </c>
      <c r="M24" s="107">
        <v>49</v>
      </c>
      <c r="N24" s="107">
        <v>197</v>
      </c>
      <c r="O24" s="107">
        <v>14</v>
      </c>
      <c r="P24" s="107">
        <v>0</v>
      </c>
      <c r="Q24" s="107">
        <v>0</v>
      </c>
      <c r="R24" s="107">
        <v>1671.3399129855648</v>
      </c>
      <c r="S24" s="107">
        <v>0</v>
      </c>
      <c r="T24" s="107">
        <v>0</v>
      </c>
      <c r="U24" s="107">
        <v>291673</v>
      </c>
      <c r="V24" s="107">
        <v>1228</v>
      </c>
      <c r="W24" s="107">
        <v>0</v>
      </c>
      <c r="X24" s="107">
        <v>0</v>
      </c>
      <c r="Y24" s="107">
        <v>0</v>
      </c>
      <c r="Z24" s="107">
        <v>10150.807297167205</v>
      </c>
      <c r="AA24" s="107">
        <v>0</v>
      </c>
      <c r="AB24" s="107">
        <v>0</v>
      </c>
      <c r="AC24" s="107">
        <v>38</v>
      </c>
      <c r="AD24" s="107">
        <v>0</v>
      </c>
      <c r="AE24" s="108">
        <v>305193.14721015276</v>
      </c>
      <c r="AF24" s="29" t="s">
        <v>53</v>
      </c>
    </row>
    <row r="25" spans="1:32" x14ac:dyDescent="0.25">
      <c r="A25" s="109" t="s">
        <v>366</v>
      </c>
      <c r="B25" s="110">
        <v>423</v>
      </c>
      <c r="C25" s="110">
        <v>0</v>
      </c>
      <c r="D25" s="110">
        <v>0</v>
      </c>
      <c r="E25" s="110">
        <v>0</v>
      </c>
      <c r="F25" s="110">
        <v>23766.844253195475</v>
      </c>
      <c r="G25" s="110">
        <v>36</v>
      </c>
      <c r="H25" s="110">
        <v>0</v>
      </c>
      <c r="I25" s="110">
        <v>50</v>
      </c>
      <c r="J25" s="110">
        <v>0</v>
      </c>
      <c r="K25" s="110">
        <v>85841</v>
      </c>
      <c r="L25" s="110">
        <v>0</v>
      </c>
      <c r="M25" s="110">
        <v>12353</v>
      </c>
      <c r="N25" s="110">
        <v>1214</v>
      </c>
      <c r="O25" s="110">
        <v>111.9472025216706</v>
      </c>
      <c r="P25" s="110">
        <v>0</v>
      </c>
      <c r="Q25" s="110">
        <v>0</v>
      </c>
      <c r="R25" s="110">
        <v>257288.75400651799</v>
      </c>
      <c r="S25" s="110">
        <v>0</v>
      </c>
      <c r="T25" s="110">
        <v>1.3487084870848709</v>
      </c>
      <c r="U25" s="110">
        <v>31484.182341580607</v>
      </c>
      <c r="V25" s="110">
        <v>805847.3927366758</v>
      </c>
      <c r="W25" s="110">
        <v>117</v>
      </c>
      <c r="X25" s="110">
        <v>0</v>
      </c>
      <c r="Y25" s="110">
        <v>0</v>
      </c>
      <c r="Z25" s="110">
        <v>243166.59161577365</v>
      </c>
      <c r="AA25" s="110">
        <v>0</v>
      </c>
      <c r="AB25" s="110">
        <v>218</v>
      </c>
      <c r="AC25" s="110">
        <v>44501</v>
      </c>
      <c r="AD25" s="110">
        <v>61414.857415885272</v>
      </c>
      <c r="AE25" s="111">
        <v>1567834.9182806376</v>
      </c>
      <c r="AF25" s="29" t="s">
        <v>55</v>
      </c>
    </row>
    <row r="26" spans="1:32" x14ac:dyDescent="0.25">
      <c r="A26" s="106" t="s">
        <v>295</v>
      </c>
      <c r="B26" s="107">
        <v>815</v>
      </c>
      <c r="C26" s="107">
        <v>2272</v>
      </c>
      <c r="D26" s="107">
        <v>0</v>
      </c>
      <c r="E26" s="107">
        <v>19376</v>
      </c>
      <c r="F26" s="107">
        <v>0</v>
      </c>
      <c r="G26" s="107">
        <v>27309</v>
      </c>
      <c r="H26" s="107">
        <v>0</v>
      </c>
      <c r="I26" s="107">
        <v>12142</v>
      </c>
      <c r="J26" s="107">
        <v>18</v>
      </c>
      <c r="K26" s="107">
        <v>0</v>
      </c>
      <c r="L26" s="107">
        <v>0</v>
      </c>
      <c r="M26" s="107">
        <v>0</v>
      </c>
      <c r="N26" s="107">
        <v>2983</v>
      </c>
      <c r="O26" s="107">
        <v>0</v>
      </c>
      <c r="P26" s="107">
        <v>0</v>
      </c>
      <c r="Q26" s="107">
        <v>15982</v>
      </c>
      <c r="R26" s="107">
        <v>27927</v>
      </c>
      <c r="S26" s="107">
        <v>0</v>
      </c>
      <c r="T26" s="107">
        <v>8885</v>
      </c>
      <c r="U26" s="107">
        <v>0</v>
      </c>
      <c r="V26" s="107">
        <v>156</v>
      </c>
      <c r="W26" s="107">
        <v>86</v>
      </c>
      <c r="X26" s="107">
        <v>786</v>
      </c>
      <c r="Y26" s="107">
        <v>0</v>
      </c>
      <c r="Z26" s="107">
        <v>12</v>
      </c>
      <c r="AA26" s="107">
        <v>0</v>
      </c>
      <c r="AB26" s="107">
        <v>6370</v>
      </c>
      <c r="AC26" s="107">
        <v>18</v>
      </c>
      <c r="AD26" s="107">
        <v>1886</v>
      </c>
      <c r="AE26" s="108">
        <v>127023</v>
      </c>
      <c r="AF26" s="29" t="s">
        <v>56</v>
      </c>
    </row>
    <row r="27" spans="1:32" x14ac:dyDescent="0.25">
      <c r="A27" s="109" t="s">
        <v>296</v>
      </c>
      <c r="B27" s="110">
        <v>790</v>
      </c>
      <c r="C27" s="110">
        <v>0</v>
      </c>
      <c r="D27" s="110">
        <v>0</v>
      </c>
      <c r="E27" s="110">
        <v>4</v>
      </c>
      <c r="F27" s="110">
        <v>0</v>
      </c>
      <c r="G27" s="110">
        <v>0</v>
      </c>
      <c r="H27" s="110">
        <v>0</v>
      </c>
      <c r="I27" s="110">
        <v>0</v>
      </c>
      <c r="J27" s="110">
        <v>0</v>
      </c>
      <c r="K27" s="110">
        <v>0</v>
      </c>
      <c r="L27" s="110">
        <v>0</v>
      </c>
      <c r="M27" s="110">
        <v>0</v>
      </c>
      <c r="N27" s="110">
        <v>10</v>
      </c>
      <c r="O27" s="110">
        <v>0</v>
      </c>
      <c r="P27" s="110">
        <v>3</v>
      </c>
      <c r="Q27" s="110">
        <v>0</v>
      </c>
      <c r="R27" s="110">
        <v>0</v>
      </c>
      <c r="S27" s="110">
        <v>0</v>
      </c>
      <c r="T27" s="110">
        <v>0</v>
      </c>
      <c r="U27" s="110">
        <v>0</v>
      </c>
      <c r="V27" s="110">
        <v>0</v>
      </c>
      <c r="W27" s="110">
        <v>0</v>
      </c>
      <c r="X27" s="110">
        <v>0</v>
      </c>
      <c r="Y27" s="110">
        <v>0</v>
      </c>
      <c r="Z27" s="110">
        <v>0</v>
      </c>
      <c r="AA27" s="110">
        <v>0</v>
      </c>
      <c r="AB27" s="110">
        <v>0</v>
      </c>
      <c r="AC27" s="110">
        <v>0</v>
      </c>
      <c r="AD27" s="110">
        <v>0</v>
      </c>
      <c r="AE27" s="111">
        <v>807</v>
      </c>
      <c r="AF27" s="29" t="s">
        <v>57</v>
      </c>
    </row>
    <row r="28" spans="1:32" x14ac:dyDescent="0.25">
      <c r="A28" s="106" t="s">
        <v>361</v>
      </c>
      <c r="B28" s="107">
        <v>0</v>
      </c>
      <c r="C28" s="107">
        <v>0</v>
      </c>
      <c r="D28" s="107">
        <v>0</v>
      </c>
      <c r="E28" s="107">
        <v>0</v>
      </c>
      <c r="F28" s="107">
        <v>38726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107">
        <v>0</v>
      </c>
      <c r="O28" s="107">
        <v>0</v>
      </c>
      <c r="P28" s="107">
        <v>0</v>
      </c>
      <c r="Q28" s="107">
        <v>0</v>
      </c>
      <c r="R28" s="107">
        <v>0</v>
      </c>
      <c r="S28" s="107">
        <v>0</v>
      </c>
      <c r="T28" s="107">
        <v>0</v>
      </c>
      <c r="U28" s="107">
        <v>0</v>
      </c>
      <c r="V28" s="107">
        <v>0</v>
      </c>
      <c r="W28" s="107">
        <v>0</v>
      </c>
      <c r="X28" s="107">
        <v>0</v>
      </c>
      <c r="Y28" s="107">
        <v>0</v>
      </c>
      <c r="Z28" s="107">
        <v>0</v>
      </c>
      <c r="AA28" s="107">
        <v>0</v>
      </c>
      <c r="AB28" s="107">
        <v>0</v>
      </c>
      <c r="AC28" s="107">
        <v>0</v>
      </c>
      <c r="AD28" s="107">
        <v>0</v>
      </c>
      <c r="AE28" s="108">
        <v>38726</v>
      </c>
      <c r="AF28" s="29" t="s">
        <v>58</v>
      </c>
    </row>
    <row r="29" spans="1:32" x14ac:dyDescent="0.25">
      <c r="A29" s="109" t="s">
        <v>297</v>
      </c>
      <c r="B29" s="110">
        <v>1608</v>
      </c>
      <c r="C29" s="110">
        <v>0</v>
      </c>
      <c r="D29" s="110">
        <v>0</v>
      </c>
      <c r="E29" s="110">
        <v>0</v>
      </c>
      <c r="F29" s="110">
        <v>7077.6702315249349</v>
      </c>
      <c r="G29" s="110">
        <v>1.3487084870848709</v>
      </c>
      <c r="H29" s="110">
        <v>0</v>
      </c>
      <c r="I29" s="110">
        <v>550</v>
      </c>
      <c r="J29" s="110">
        <v>15</v>
      </c>
      <c r="K29" s="110">
        <v>3631</v>
      </c>
      <c r="L29" s="110">
        <v>688.35194599327417</v>
      </c>
      <c r="M29" s="110">
        <v>2762</v>
      </c>
      <c r="N29" s="110">
        <v>8563</v>
      </c>
      <c r="O29" s="110">
        <v>3381.5749764265779</v>
      </c>
      <c r="P29" s="110">
        <v>0</v>
      </c>
      <c r="Q29" s="110">
        <v>0</v>
      </c>
      <c r="R29" s="110">
        <v>33370.478657255218</v>
      </c>
      <c r="S29" s="110">
        <v>0</v>
      </c>
      <c r="T29" s="110">
        <v>181.69639394905789</v>
      </c>
      <c r="U29" s="110">
        <v>13340.781699564373</v>
      </c>
      <c r="V29" s="110">
        <v>131500.29768063247</v>
      </c>
      <c r="W29" s="110">
        <v>0</v>
      </c>
      <c r="X29" s="110">
        <v>0</v>
      </c>
      <c r="Y29" s="110">
        <v>0</v>
      </c>
      <c r="Z29" s="110">
        <v>29974</v>
      </c>
      <c r="AA29" s="110">
        <v>0</v>
      </c>
      <c r="AB29" s="110">
        <v>299</v>
      </c>
      <c r="AC29" s="110">
        <v>10</v>
      </c>
      <c r="AD29" s="110">
        <v>5.2333645735707588</v>
      </c>
      <c r="AE29" s="111">
        <v>236959.43365840657</v>
      </c>
      <c r="AF29" s="29" t="s">
        <v>77</v>
      </c>
    </row>
    <row r="30" spans="1:32" x14ac:dyDescent="0.25">
      <c r="A30" s="106" t="s">
        <v>362</v>
      </c>
      <c r="B30" s="107">
        <v>0</v>
      </c>
      <c r="C30" s="107">
        <v>0</v>
      </c>
      <c r="D30" s="107">
        <v>0</v>
      </c>
      <c r="E30" s="107">
        <v>0</v>
      </c>
      <c r="F30" s="107">
        <v>380093</v>
      </c>
      <c r="G30" s="107">
        <v>0</v>
      </c>
      <c r="H30" s="107">
        <v>0</v>
      </c>
      <c r="I30" s="107">
        <v>0</v>
      </c>
      <c r="J30" s="107">
        <v>0</v>
      </c>
      <c r="K30" s="107">
        <v>0</v>
      </c>
      <c r="L30" s="107">
        <v>0</v>
      </c>
      <c r="M30" s="107">
        <v>18714</v>
      </c>
      <c r="N30" s="107">
        <v>0</v>
      </c>
      <c r="O30" s="107">
        <v>0</v>
      </c>
      <c r="P30" s="107">
        <v>0</v>
      </c>
      <c r="Q30" s="107">
        <v>0</v>
      </c>
      <c r="R30" s="107">
        <v>24.304635761589402</v>
      </c>
      <c r="S30" s="107">
        <v>0</v>
      </c>
      <c r="T30" s="107">
        <v>507893</v>
      </c>
      <c r="U30" s="107">
        <v>0</v>
      </c>
      <c r="V30" s="107">
        <v>0</v>
      </c>
      <c r="W30" s="107">
        <v>0</v>
      </c>
      <c r="X30" s="107">
        <v>0</v>
      </c>
      <c r="Y30" s="107">
        <v>0</v>
      </c>
      <c r="Z30" s="107">
        <v>0</v>
      </c>
      <c r="AA30" s="107">
        <v>596961</v>
      </c>
      <c r="AB30" s="107">
        <v>12745</v>
      </c>
      <c r="AC30" s="107">
        <v>0</v>
      </c>
      <c r="AD30" s="107">
        <v>0</v>
      </c>
      <c r="AE30" s="108">
        <v>1516430.3046357615</v>
      </c>
      <c r="AF30" s="29" t="s">
        <v>59</v>
      </c>
    </row>
    <row r="31" spans="1:32" x14ac:dyDescent="0.25">
      <c r="A31" s="109" t="s">
        <v>298</v>
      </c>
      <c r="B31" s="110">
        <v>21</v>
      </c>
      <c r="C31" s="110">
        <v>0</v>
      </c>
      <c r="D31" s="110">
        <v>0</v>
      </c>
      <c r="E31" s="110">
        <v>0</v>
      </c>
      <c r="F31" s="110">
        <v>18013</v>
      </c>
      <c r="G31" s="110">
        <v>16</v>
      </c>
      <c r="H31" s="110">
        <v>0</v>
      </c>
      <c r="I31" s="110">
        <v>1481</v>
      </c>
      <c r="J31" s="110">
        <v>10</v>
      </c>
      <c r="K31" s="110">
        <v>8</v>
      </c>
      <c r="L31" s="110">
        <v>0</v>
      </c>
      <c r="M31" s="110">
        <v>12</v>
      </c>
      <c r="N31" s="110">
        <v>16</v>
      </c>
      <c r="O31" s="110">
        <v>8</v>
      </c>
      <c r="P31" s="110">
        <v>0</v>
      </c>
      <c r="Q31" s="110">
        <v>0</v>
      </c>
      <c r="R31" s="110">
        <v>0</v>
      </c>
      <c r="S31" s="110">
        <v>0</v>
      </c>
      <c r="T31" s="110">
        <v>2882</v>
      </c>
      <c r="U31" s="110">
        <v>6</v>
      </c>
      <c r="V31" s="110">
        <v>0</v>
      </c>
      <c r="W31" s="110">
        <v>2860</v>
      </c>
      <c r="X31" s="110">
        <v>0</v>
      </c>
      <c r="Y31" s="110">
        <v>0</v>
      </c>
      <c r="Z31" s="110">
        <v>76</v>
      </c>
      <c r="AA31" s="110">
        <v>0</v>
      </c>
      <c r="AB31" s="110">
        <v>110</v>
      </c>
      <c r="AC31" s="110">
        <v>0</v>
      </c>
      <c r="AD31" s="110">
        <v>0</v>
      </c>
      <c r="AE31" s="111">
        <v>25519</v>
      </c>
      <c r="AF31" s="29" t="s">
        <v>60</v>
      </c>
    </row>
    <row r="32" spans="1:32" x14ac:dyDescent="0.25">
      <c r="A32" s="106" t="s">
        <v>299</v>
      </c>
      <c r="B32" s="107">
        <v>0</v>
      </c>
      <c r="C32" s="107">
        <v>0</v>
      </c>
      <c r="D32" s="107">
        <v>0</v>
      </c>
      <c r="E32" s="107">
        <v>4455</v>
      </c>
      <c r="F32" s="107">
        <v>44</v>
      </c>
      <c r="G32" s="107">
        <v>1162</v>
      </c>
      <c r="H32" s="107">
        <v>0</v>
      </c>
      <c r="I32" s="107">
        <v>8</v>
      </c>
      <c r="J32" s="107">
        <v>0</v>
      </c>
      <c r="K32" s="107">
        <v>0</v>
      </c>
      <c r="L32" s="107">
        <v>0</v>
      </c>
      <c r="M32" s="107">
        <v>0</v>
      </c>
      <c r="N32" s="107">
        <v>147</v>
      </c>
      <c r="O32" s="107">
        <v>54</v>
      </c>
      <c r="P32" s="107">
        <v>0</v>
      </c>
      <c r="Q32" s="107">
        <v>0</v>
      </c>
      <c r="R32" s="107">
        <v>0</v>
      </c>
      <c r="S32" s="107">
        <v>0</v>
      </c>
      <c r="T32" s="107">
        <v>0</v>
      </c>
      <c r="U32" s="107">
        <v>0</v>
      </c>
      <c r="V32" s="107">
        <v>0</v>
      </c>
      <c r="W32" s="107">
        <v>4</v>
      </c>
      <c r="X32" s="107">
        <v>0</v>
      </c>
      <c r="Y32" s="107">
        <v>0</v>
      </c>
      <c r="Z32" s="107">
        <v>116</v>
      </c>
      <c r="AA32" s="107">
        <v>0</v>
      </c>
      <c r="AB32" s="107">
        <v>19</v>
      </c>
      <c r="AC32" s="107">
        <v>0</v>
      </c>
      <c r="AD32" s="107">
        <v>1149</v>
      </c>
      <c r="AE32" s="108">
        <v>7158</v>
      </c>
      <c r="AF32" s="29" t="s">
        <v>62</v>
      </c>
    </row>
    <row r="33" spans="1:32" x14ac:dyDescent="0.25">
      <c r="A33" s="109" t="s">
        <v>300</v>
      </c>
      <c r="B33" s="110">
        <v>0</v>
      </c>
      <c r="C33" s="110">
        <v>0</v>
      </c>
      <c r="D33" s="110">
        <v>0</v>
      </c>
      <c r="E33" s="110">
        <v>0</v>
      </c>
      <c r="F33" s="110">
        <v>665.85004686035609</v>
      </c>
      <c r="G33" s="110">
        <v>0</v>
      </c>
      <c r="H33" s="110">
        <v>0</v>
      </c>
      <c r="I33" s="110">
        <v>0</v>
      </c>
      <c r="J33" s="110">
        <v>0</v>
      </c>
      <c r="K33" s="110">
        <v>0</v>
      </c>
      <c r="L33" s="110">
        <v>0</v>
      </c>
      <c r="M33" s="110">
        <v>0</v>
      </c>
      <c r="N33" s="110">
        <v>0</v>
      </c>
      <c r="O33" s="110">
        <v>2269.4198731628098</v>
      </c>
      <c r="P33" s="110">
        <v>0</v>
      </c>
      <c r="Q33" s="110">
        <v>0</v>
      </c>
      <c r="R33" s="110">
        <v>0</v>
      </c>
      <c r="S33" s="110">
        <v>0</v>
      </c>
      <c r="T33" s="110">
        <v>0</v>
      </c>
      <c r="U33" s="110">
        <v>0</v>
      </c>
      <c r="V33" s="110">
        <v>23178.078219333212</v>
      </c>
      <c r="W33" s="110">
        <v>0</v>
      </c>
      <c r="X33" s="110">
        <v>0</v>
      </c>
      <c r="Y33" s="110">
        <v>0</v>
      </c>
      <c r="Z33" s="110">
        <v>0</v>
      </c>
      <c r="AA33" s="110">
        <v>0</v>
      </c>
      <c r="AB33" s="110">
        <v>0</v>
      </c>
      <c r="AC33" s="110">
        <v>0</v>
      </c>
      <c r="AD33" s="110">
        <v>4</v>
      </c>
      <c r="AE33" s="111">
        <v>26117.348139356378</v>
      </c>
      <c r="AF33" s="29" t="s">
        <v>78</v>
      </c>
    </row>
    <row r="34" spans="1:32" x14ac:dyDescent="0.25">
      <c r="A34" s="31" t="s">
        <v>342</v>
      </c>
      <c r="B34" s="34">
        <v>117428</v>
      </c>
      <c r="C34" s="34">
        <v>14087</v>
      </c>
      <c r="D34" s="34">
        <v>15751</v>
      </c>
      <c r="E34" s="34">
        <v>120722</v>
      </c>
      <c r="F34" s="34">
        <v>2644104.4766973904</v>
      </c>
      <c r="G34" s="34">
        <v>157045.16509482529</v>
      </c>
      <c r="H34" s="34">
        <v>4403</v>
      </c>
      <c r="I34" s="34">
        <v>291600</v>
      </c>
      <c r="J34" s="34">
        <v>93156.496920606995</v>
      </c>
      <c r="K34" s="34">
        <v>211391</v>
      </c>
      <c r="L34" s="34">
        <v>567014.69926118536</v>
      </c>
      <c r="M34" s="34">
        <v>522070.34870848706</v>
      </c>
      <c r="N34" s="34">
        <v>1530271</v>
      </c>
      <c r="O34" s="34">
        <v>23652.345415010055</v>
      </c>
      <c r="P34" s="34">
        <v>362233</v>
      </c>
      <c r="Q34" s="34">
        <v>19150</v>
      </c>
      <c r="R34" s="34">
        <v>384669.52853592014</v>
      </c>
      <c r="S34" s="34">
        <v>21146</v>
      </c>
      <c r="T34" s="34">
        <v>705387.67556054704</v>
      </c>
      <c r="U34" s="34">
        <v>363598.85142157174</v>
      </c>
      <c r="V34" s="34">
        <v>1113138.7733658929</v>
      </c>
      <c r="W34" s="34">
        <v>90166</v>
      </c>
      <c r="X34" s="34">
        <v>29291</v>
      </c>
      <c r="Y34" s="34">
        <v>27309</v>
      </c>
      <c r="Z34" s="34">
        <v>399576.82135186269</v>
      </c>
      <c r="AA34" s="34">
        <v>596997.45695364242</v>
      </c>
      <c r="AB34" s="34">
        <v>68427</v>
      </c>
      <c r="AC34" s="34">
        <v>330402</v>
      </c>
      <c r="AD34" s="34">
        <v>66821.363037350457</v>
      </c>
      <c r="AE34" s="34">
        <v>10891011.002324291</v>
      </c>
    </row>
  </sheetData>
  <mergeCells count="3">
    <mergeCell ref="A2:F2"/>
    <mergeCell ref="A4:A5"/>
    <mergeCell ref="B4:AE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2B94B-1655-4402-807A-2186FEBD9B23}">
  <dimension ref="A2:Y26"/>
  <sheetViews>
    <sheetView workbookViewId="0">
      <pane xSplit="1" topLeftCell="B1" activePane="topRight" state="frozen"/>
      <selection pane="topRight" activeCell="C60" sqref="C60"/>
    </sheetView>
  </sheetViews>
  <sheetFormatPr baseColWidth="10" defaultRowHeight="15" x14ac:dyDescent="0.25"/>
  <cols>
    <col min="1" max="1" width="18.28515625" bestFit="1" customWidth="1"/>
    <col min="2" max="2" width="16.42578125" bestFit="1" customWidth="1"/>
    <col min="3" max="3" width="11.5703125" customWidth="1"/>
    <col min="4" max="4" width="11.7109375" customWidth="1"/>
    <col min="5" max="5" width="10.140625" customWidth="1"/>
    <col min="8" max="8" width="10.85546875" customWidth="1"/>
    <col min="9" max="10" width="10.140625" customWidth="1"/>
    <col min="11" max="11" width="12.28515625" customWidth="1"/>
    <col min="20" max="20" width="13.5703125" customWidth="1"/>
  </cols>
  <sheetData>
    <row r="2" spans="1:25" ht="17.25" x14ac:dyDescent="0.25">
      <c r="A2" s="132" t="s">
        <v>363</v>
      </c>
      <c r="B2" s="132"/>
      <c r="C2" s="132"/>
      <c r="D2" s="132"/>
      <c r="E2" s="132"/>
      <c r="F2" s="132"/>
    </row>
    <row r="3" spans="1:25" x14ac:dyDescent="0.25">
      <c r="B3" s="30" t="s">
        <v>34</v>
      </c>
      <c r="C3" s="30" t="s">
        <v>35</v>
      </c>
      <c r="D3" s="30" t="s">
        <v>76</v>
      </c>
      <c r="E3" s="30" t="s">
        <v>37</v>
      </c>
      <c r="F3" s="30" t="s">
        <v>68</v>
      </c>
      <c r="G3" s="30" t="s">
        <v>42</v>
      </c>
      <c r="H3" s="30" t="s">
        <v>44</v>
      </c>
      <c r="I3" s="30" t="s">
        <v>45</v>
      </c>
      <c r="J3" s="30" t="s">
        <v>46</v>
      </c>
      <c r="K3" s="30" t="s">
        <v>47</v>
      </c>
      <c r="L3" s="30" t="s">
        <v>48</v>
      </c>
      <c r="M3" s="30" t="s">
        <v>49</v>
      </c>
      <c r="N3" s="30" t="s">
        <v>51</v>
      </c>
      <c r="O3" s="30" t="s">
        <v>52</v>
      </c>
      <c r="P3" s="30" t="s">
        <v>54</v>
      </c>
      <c r="Q3" s="30" t="s">
        <v>56</v>
      </c>
      <c r="R3" s="30" t="s">
        <v>57</v>
      </c>
      <c r="S3" s="30" t="s">
        <v>58</v>
      </c>
      <c r="T3" s="30" t="s">
        <v>77</v>
      </c>
      <c r="U3" s="30" t="s">
        <v>59</v>
      </c>
      <c r="V3" s="30" t="s">
        <v>60</v>
      </c>
      <c r="W3" s="30" t="s">
        <v>61</v>
      </c>
    </row>
    <row r="4" spans="1:25" ht="13.5" customHeight="1" x14ac:dyDescent="0.25">
      <c r="A4" s="133" t="s">
        <v>280</v>
      </c>
      <c r="B4" s="133" t="s">
        <v>281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</row>
    <row r="5" spans="1:25" ht="45" x14ac:dyDescent="0.25">
      <c r="A5" s="133"/>
      <c r="B5" s="89" t="s">
        <v>301</v>
      </c>
      <c r="C5" s="89" t="s">
        <v>282</v>
      </c>
      <c r="D5" s="89" t="s">
        <v>358</v>
      </c>
      <c r="E5" s="89" t="s">
        <v>359</v>
      </c>
      <c r="F5" s="89" t="s">
        <v>338</v>
      </c>
      <c r="G5" s="89" t="s">
        <v>339</v>
      </c>
      <c r="H5" s="89" t="s">
        <v>288</v>
      </c>
      <c r="I5" s="89" t="s">
        <v>289</v>
      </c>
      <c r="J5" s="89" t="s">
        <v>290</v>
      </c>
      <c r="K5" s="89" t="s">
        <v>367</v>
      </c>
      <c r="L5" s="89" t="s">
        <v>291</v>
      </c>
      <c r="M5" s="89" t="s">
        <v>292</v>
      </c>
      <c r="N5" s="89" t="s">
        <v>293</v>
      </c>
      <c r="O5" s="89" t="s">
        <v>294</v>
      </c>
      <c r="P5" s="89" t="s">
        <v>360</v>
      </c>
      <c r="Q5" s="89" t="s">
        <v>295</v>
      </c>
      <c r="R5" s="89" t="s">
        <v>296</v>
      </c>
      <c r="S5" s="89" t="s">
        <v>361</v>
      </c>
      <c r="T5" s="89" t="s">
        <v>297</v>
      </c>
      <c r="U5" s="89" t="s">
        <v>362</v>
      </c>
      <c r="V5" s="89" t="s">
        <v>298</v>
      </c>
      <c r="W5" s="89" t="s">
        <v>368</v>
      </c>
      <c r="X5" s="31" t="s">
        <v>342</v>
      </c>
    </row>
    <row r="6" spans="1:25" x14ac:dyDescent="0.25">
      <c r="A6" s="106" t="s">
        <v>282</v>
      </c>
      <c r="B6" s="107">
        <v>0</v>
      </c>
      <c r="C6" s="107">
        <v>20572</v>
      </c>
      <c r="D6" s="107">
        <v>0</v>
      </c>
      <c r="E6" s="107">
        <v>0</v>
      </c>
      <c r="F6" s="107">
        <v>0</v>
      </c>
      <c r="G6" s="107">
        <v>0</v>
      </c>
      <c r="H6" s="107">
        <v>0</v>
      </c>
      <c r="I6" s="107">
        <v>0</v>
      </c>
      <c r="J6" s="107">
        <v>653</v>
      </c>
      <c r="K6" s="107">
        <v>37</v>
      </c>
      <c r="L6" s="107">
        <v>0</v>
      </c>
      <c r="M6" s="107">
        <v>3310</v>
      </c>
      <c r="N6" s="107">
        <v>0</v>
      </c>
      <c r="O6" s="107">
        <v>0</v>
      </c>
      <c r="P6" s="107">
        <v>0</v>
      </c>
      <c r="Q6" s="107">
        <v>9027</v>
      </c>
      <c r="R6" s="107">
        <v>27688</v>
      </c>
      <c r="S6" s="107">
        <v>0</v>
      </c>
      <c r="T6" s="107">
        <v>0</v>
      </c>
      <c r="U6" s="107">
        <v>0</v>
      </c>
      <c r="V6" s="107">
        <v>0</v>
      </c>
      <c r="W6" s="107">
        <v>0</v>
      </c>
      <c r="X6" s="108">
        <v>61287</v>
      </c>
      <c r="Y6" s="29" t="s">
        <v>35</v>
      </c>
    </row>
    <row r="7" spans="1:25" x14ac:dyDescent="0.25">
      <c r="A7" s="109" t="s">
        <v>358</v>
      </c>
      <c r="B7" s="110">
        <v>0</v>
      </c>
      <c r="C7" s="110">
        <v>0</v>
      </c>
      <c r="D7" s="110">
        <v>0</v>
      </c>
      <c r="E7" s="110">
        <v>0</v>
      </c>
      <c r="F7" s="110">
        <v>25360</v>
      </c>
      <c r="G7" s="110">
        <v>0</v>
      </c>
      <c r="H7" s="110">
        <v>0</v>
      </c>
      <c r="I7" s="110">
        <v>0</v>
      </c>
      <c r="J7" s="110">
        <v>0</v>
      </c>
      <c r="K7" s="110">
        <v>0</v>
      </c>
      <c r="L7" s="110">
        <v>0</v>
      </c>
      <c r="M7" s="110">
        <v>0</v>
      </c>
      <c r="N7" s="110">
        <v>0</v>
      </c>
      <c r="O7" s="110">
        <v>0</v>
      </c>
      <c r="P7" s="110">
        <v>0</v>
      </c>
      <c r="Q7" s="110">
        <v>0</v>
      </c>
      <c r="R7" s="110">
        <v>0</v>
      </c>
      <c r="S7" s="110">
        <v>0</v>
      </c>
      <c r="T7" s="110">
        <v>0</v>
      </c>
      <c r="U7" s="110">
        <v>0</v>
      </c>
      <c r="V7" s="110">
        <v>0</v>
      </c>
      <c r="W7" s="110">
        <v>0</v>
      </c>
      <c r="X7" s="111">
        <v>25360</v>
      </c>
      <c r="Y7" s="29" t="s">
        <v>76</v>
      </c>
    </row>
    <row r="8" spans="1:25" x14ac:dyDescent="0.25">
      <c r="A8" s="106" t="s">
        <v>359</v>
      </c>
      <c r="B8" s="107">
        <v>0</v>
      </c>
      <c r="C8" s="107">
        <v>0</v>
      </c>
      <c r="D8" s="107">
        <v>0</v>
      </c>
      <c r="E8" s="107">
        <v>0</v>
      </c>
      <c r="F8" s="107">
        <v>94811</v>
      </c>
      <c r="G8" s="107">
        <v>0</v>
      </c>
      <c r="H8" s="107">
        <v>0</v>
      </c>
      <c r="I8" s="107">
        <v>0</v>
      </c>
      <c r="J8" s="107">
        <v>0</v>
      </c>
      <c r="K8" s="107">
        <v>0</v>
      </c>
      <c r="L8" s="107">
        <v>0</v>
      </c>
      <c r="M8" s="107">
        <v>0</v>
      </c>
      <c r="N8" s="107">
        <v>0</v>
      </c>
      <c r="O8" s="107">
        <v>0</v>
      </c>
      <c r="P8" s="107">
        <v>0</v>
      </c>
      <c r="Q8" s="107">
        <v>0</v>
      </c>
      <c r="R8" s="107">
        <v>0</v>
      </c>
      <c r="S8" s="107">
        <v>0</v>
      </c>
      <c r="T8" s="107">
        <v>0</v>
      </c>
      <c r="U8" s="107">
        <v>0</v>
      </c>
      <c r="V8" s="107">
        <v>0</v>
      </c>
      <c r="W8" s="107">
        <v>0</v>
      </c>
      <c r="X8" s="108">
        <v>94811</v>
      </c>
      <c r="Y8" s="29" t="s">
        <v>37</v>
      </c>
    </row>
    <row r="9" spans="1:25" x14ac:dyDescent="0.25">
      <c r="A9" s="109" t="s">
        <v>338</v>
      </c>
      <c r="B9" s="110">
        <v>0</v>
      </c>
      <c r="C9" s="110">
        <v>0</v>
      </c>
      <c r="D9" s="110">
        <v>27755</v>
      </c>
      <c r="E9" s="110">
        <v>124421</v>
      </c>
      <c r="F9" s="110">
        <v>39913</v>
      </c>
      <c r="G9" s="110">
        <v>80383</v>
      </c>
      <c r="H9" s="110">
        <v>679958</v>
      </c>
      <c r="I9" s="110">
        <v>743218</v>
      </c>
      <c r="J9" s="110">
        <v>0</v>
      </c>
      <c r="K9" s="110">
        <v>2281</v>
      </c>
      <c r="L9" s="110">
        <v>299316</v>
      </c>
      <c r="M9" s="110">
        <v>0</v>
      </c>
      <c r="N9" s="110">
        <v>777443</v>
      </c>
      <c r="O9" s="110">
        <v>1430884</v>
      </c>
      <c r="P9" s="110">
        <v>32779</v>
      </c>
      <c r="Q9" s="110">
        <v>0</v>
      </c>
      <c r="R9" s="110">
        <v>0</v>
      </c>
      <c r="S9" s="110">
        <v>115574</v>
      </c>
      <c r="T9" s="110">
        <v>51251</v>
      </c>
      <c r="U9" s="110">
        <v>1960</v>
      </c>
      <c r="V9" s="110">
        <v>1486104</v>
      </c>
      <c r="W9" s="110">
        <v>24336</v>
      </c>
      <c r="X9" s="111">
        <v>5917576</v>
      </c>
      <c r="Y9" s="29" t="s">
        <v>68</v>
      </c>
    </row>
    <row r="10" spans="1:25" x14ac:dyDescent="0.25">
      <c r="A10" s="106" t="s">
        <v>339</v>
      </c>
      <c r="B10" s="107">
        <v>0</v>
      </c>
      <c r="C10" s="107">
        <v>0</v>
      </c>
      <c r="D10" s="107">
        <v>0</v>
      </c>
      <c r="E10" s="107">
        <v>0</v>
      </c>
      <c r="F10" s="107">
        <v>82739</v>
      </c>
      <c r="G10" s="107">
        <v>0</v>
      </c>
      <c r="H10" s="107">
        <v>0</v>
      </c>
      <c r="I10" s="107">
        <v>0</v>
      </c>
      <c r="J10" s="107">
        <v>0</v>
      </c>
      <c r="K10" s="107">
        <v>0</v>
      </c>
      <c r="L10" s="107">
        <v>0</v>
      </c>
      <c r="M10" s="107">
        <v>0</v>
      </c>
      <c r="N10" s="107">
        <v>0</v>
      </c>
      <c r="O10" s="107">
        <v>0</v>
      </c>
      <c r="P10" s="107">
        <v>0</v>
      </c>
      <c r="Q10" s="107">
        <v>0</v>
      </c>
      <c r="R10" s="107">
        <v>0</v>
      </c>
      <c r="S10" s="107">
        <v>0</v>
      </c>
      <c r="T10" s="107">
        <v>0</v>
      </c>
      <c r="U10" s="107">
        <v>0</v>
      </c>
      <c r="V10" s="107">
        <v>0</v>
      </c>
      <c r="W10" s="107">
        <v>0</v>
      </c>
      <c r="X10" s="108">
        <v>82739</v>
      </c>
      <c r="Y10" s="29" t="s">
        <v>42</v>
      </c>
    </row>
    <row r="11" spans="1:25" x14ac:dyDescent="0.25">
      <c r="A11" s="109" t="s">
        <v>288</v>
      </c>
      <c r="B11" s="110">
        <v>0</v>
      </c>
      <c r="C11" s="110">
        <v>0</v>
      </c>
      <c r="D11" s="110">
        <v>0</v>
      </c>
      <c r="E11" s="110">
        <v>0</v>
      </c>
      <c r="F11" s="110">
        <v>650417</v>
      </c>
      <c r="G11" s="110">
        <v>0</v>
      </c>
      <c r="H11" s="110">
        <v>187933</v>
      </c>
      <c r="I11" s="110">
        <v>0</v>
      </c>
      <c r="J11" s="110">
        <v>0</v>
      </c>
      <c r="K11" s="110">
        <v>0</v>
      </c>
      <c r="L11" s="110">
        <v>1921</v>
      </c>
      <c r="M11" s="110">
        <v>0</v>
      </c>
      <c r="N11" s="110">
        <v>6343</v>
      </c>
      <c r="O11" s="110">
        <v>0</v>
      </c>
      <c r="P11" s="110">
        <v>0</v>
      </c>
      <c r="Q11" s="110">
        <v>0</v>
      </c>
      <c r="R11" s="110">
        <v>0</v>
      </c>
      <c r="S11" s="110">
        <v>0</v>
      </c>
      <c r="T11" s="110">
        <v>0</v>
      </c>
      <c r="U11" s="110">
        <v>0</v>
      </c>
      <c r="V11" s="110">
        <v>0</v>
      </c>
      <c r="W11" s="110">
        <v>0</v>
      </c>
      <c r="X11" s="111">
        <v>846614</v>
      </c>
      <c r="Y11" s="29" t="s">
        <v>44</v>
      </c>
    </row>
    <row r="12" spans="1:25" x14ac:dyDescent="0.25">
      <c r="A12" s="106" t="s">
        <v>289</v>
      </c>
      <c r="B12" s="107">
        <v>0</v>
      </c>
      <c r="C12" s="107">
        <v>0</v>
      </c>
      <c r="D12" s="107">
        <v>0</v>
      </c>
      <c r="E12" s="107">
        <v>0</v>
      </c>
      <c r="F12" s="107">
        <v>781132</v>
      </c>
      <c r="G12" s="107">
        <v>0</v>
      </c>
      <c r="H12" s="107">
        <v>0</v>
      </c>
      <c r="I12" s="107">
        <v>33384</v>
      </c>
      <c r="J12" s="107">
        <v>0</v>
      </c>
      <c r="K12" s="107">
        <v>0</v>
      </c>
      <c r="L12" s="107">
        <v>0</v>
      </c>
      <c r="M12" s="107">
        <v>0</v>
      </c>
      <c r="N12" s="107">
        <v>0</v>
      </c>
      <c r="O12" s="107">
        <v>0</v>
      </c>
      <c r="P12" s="107">
        <v>0</v>
      </c>
      <c r="Q12" s="107">
        <v>0</v>
      </c>
      <c r="R12" s="107">
        <v>0</v>
      </c>
      <c r="S12" s="107">
        <v>0</v>
      </c>
      <c r="T12" s="107">
        <v>0</v>
      </c>
      <c r="U12" s="107">
        <v>0</v>
      </c>
      <c r="V12" s="107">
        <v>0</v>
      </c>
      <c r="W12" s="107">
        <v>0</v>
      </c>
      <c r="X12" s="108">
        <v>814516</v>
      </c>
      <c r="Y12" s="29" t="s">
        <v>45</v>
      </c>
    </row>
    <row r="13" spans="1:25" x14ac:dyDescent="0.25">
      <c r="A13" s="109" t="s">
        <v>367</v>
      </c>
      <c r="B13" s="110">
        <v>0</v>
      </c>
      <c r="C13" s="110">
        <v>0</v>
      </c>
      <c r="D13" s="110">
        <v>0</v>
      </c>
      <c r="E13" s="110">
        <v>0</v>
      </c>
      <c r="F13" s="110">
        <v>2524</v>
      </c>
      <c r="G13" s="110">
        <v>0</v>
      </c>
      <c r="H13" s="110">
        <v>0</v>
      </c>
      <c r="I13" s="110">
        <v>0</v>
      </c>
      <c r="J13" s="110">
        <v>0</v>
      </c>
      <c r="K13" s="110">
        <v>0</v>
      </c>
      <c r="L13" s="110">
        <v>0</v>
      </c>
      <c r="M13" s="110">
        <v>0</v>
      </c>
      <c r="N13" s="110">
        <v>0</v>
      </c>
      <c r="O13" s="110">
        <v>0</v>
      </c>
      <c r="P13" s="110">
        <v>0</v>
      </c>
      <c r="Q13" s="110">
        <v>0</v>
      </c>
      <c r="R13" s="110">
        <v>0</v>
      </c>
      <c r="S13" s="110">
        <v>0</v>
      </c>
      <c r="T13" s="110">
        <v>0</v>
      </c>
      <c r="U13" s="110">
        <v>0</v>
      </c>
      <c r="V13" s="110">
        <v>0</v>
      </c>
      <c r="W13" s="110">
        <v>0</v>
      </c>
      <c r="X13" s="111">
        <v>2524</v>
      </c>
      <c r="Y13" s="29" t="s">
        <v>47</v>
      </c>
    </row>
    <row r="14" spans="1:25" x14ac:dyDescent="0.25">
      <c r="A14" s="106" t="s">
        <v>291</v>
      </c>
      <c r="B14" s="107">
        <v>0</v>
      </c>
      <c r="C14" s="107">
        <v>0</v>
      </c>
      <c r="D14" s="107">
        <v>0</v>
      </c>
      <c r="E14" s="107">
        <v>0</v>
      </c>
      <c r="F14" s="107">
        <v>428662</v>
      </c>
      <c r="G14" s="107">
        <v>11200</v>
      </c>
      <c r="H14" s="107">
        <v>0</v>
      </c>
      <c r="I14" s="107">
        <v>0</v>
      </c>
      <c r="J14" s="107">
        <v>0</v>
      </c>
      <c r="K14" s="107">
        <v>0</v>
      </c>
      <c r="L14" s="107">
        <v>0</v>
      </c>
      <c r="M14" s="107">
        <v>0</v>
      </c>
      <c r="N14" s="107">
        <v>0</v>
      </c>
      <c r="O14" s="107">
        <v>0</v>
      </c>
      <c r="P14" s="107">
        <v>0</v>
      </c>
      <c r="Q14" s="107">
        <v>0</v>
      </c>
      <c r="R14" s="107">
        <v>0</v>
      </c>
      <c r="S14" s="107">
        <v>0</v>
      </c>
      <c r="T14" s="107">
        <v>0</v>
      </c>
      <c r="U14" s="107">
        <v>0</v>
      </c>
      <c r="V14" s="107">
        <v>0</v>
      </c>
      <c r="W14" s="107">
        <v>0</v>
      </c>
      <c r="X14" s="108">
        <v>439862</v>
      </c>
      <c r="Y14" s="29" t="s">
        <v>48</v>
      </c>
    </row>
    <row r="15" spans="1:25" x14ac:dyDescent="0.25">
      <c r="A15" s="109" t="s">
        <v>292</v>
      </c>
      <c r="B15" s="110">
        <v>0</v>
      </c>
      <c r="C15" s="110">
        <v>2184</v>
      </c>
      <c r="D15" s="110">
        <v>0</v>
      </c>
      <c r="E15" s="110">
        <v>0</v>
      </c>
      <c r="F15" s="110">
        <v>0</v>
      </c>
      <c r="G15" s="110">
        <v>0</v>
      </c>
      <c r="H15" s="110">
        <v>0</v>
      </c>
      <c r="I15" s="110">
        <v>0</v>
      </c>
      <c r="J15" s="110">
        <v>3859</v>
      </c>
      <c r="K15" s="110">
        <v>758</v>
      </c>
      <c r="L15" s="110">
        <v>0</v>
      </c>
      <c r="M15" s="110">
        <v>10336</v>
      </c>
      <c r="N15" s="110">
        <v>0</v>
      </c>
      <c r="O15" s="110">
        <v>0</v>
      </c>
      <c r="P15" s="110">
        <v>0</v>
      </c>
      <c r="Q15" s="110">
        <v>15440</v>
      </c>
      <c r="R15" s="110">
        <v>5534</v>
      </c>
      <c r="S15" s="110">
        <v>0</v>
      </c>
      <c r="T15" s="110">
        <v>0</v>
      </c>
      <c r="U15" s="110">
        <v>0</v>
      </c>
      <c r="V15" s="110">
        <v>0</v>
      </c>
      <c r="W15" s="110">
        <v>0</v>
      </c>
      <c r="X15" s="111">
        <v>38111</v>
      </c>
      <c r="Y15" s="29" t="s">
        <v>49</v>
      </c>
    </row>
    <row r="16" spans="1:25" x14ac:dyDescent="0.25">
      <c r="A16" s="106" t="s">
        <v>293</v>
      </c>
      <c r="B16" s="107">
        <v>0</v>
      </c>
      <c r="C16" s="107">
        <v>0</v>
      </c>
      <c r="D16" s="107">
        <v>0</v>
      </c>
      <c r="E16" s="107">
        <v>0</v>
      </c>
      <c r="F16" s="107">
        <v>697773</v>
      </c>
      <c r="G16" s="107">
        <v>0</v>
      </c>
      <c r="H16" s="107">
        <v>0</v>
      </c>
      <c r="I16" s="107">
        <v>0</v>
      </c>
      <c r="J16" s="107">
        <v>0</v>
      </c>
      <c r="K16" s="107">
        <v>0</v>
      </c>
      <c r="L16" s="107">
        <v>0</v>
      </c>
      <c r="M16" s="107">
        <v>0</v>
      </c>
      <c r="N16" s="107">
        <v>0</v>
      </c>
      <c r="O16" s="107">
        <v>0</v>
      </c>
      <c r="P16" s="107">
        <v>0</v>
      </c>
      <c r="Q16" s="107">
        <v>0</v>
      </c>
      <c r="R16" s="107">
        <v>0</v>
      </c>
      <c r="S16" s="107">
        <v>0</v>
      </c>
      <c r="T16" s="107">
        <v>0</v>
      </c>
      <c r="U16" s="107">
        <v>0</v>
      </c>
      <c r="V16" s="107">
        <v>0</v>
      </c>
      <c r="W16" s="107">
        <v>0</v>
      </c>
      <c r="X16" s="108">
        <v>697773</v>
      </c>
      <c r="Y16" s="29" t="s">
        <v>51</v>
      </c>
    </row>
    <row r="17" spans="1:25" x14ac:dyDescent="0.25">
      <c r="A17" s="109" t="s">
        <v>294</v>
      </c>
      <c r="B17" s="110">
        <v>0</v>
      </c>
      <c r="C17" s="110">
        <v>0</v>
      </c>
      <c r="D17" s="110">
        <v>0</v>
      </c>
      <c r="E17" s="110">
        <v>0</v>
      </c>
      <c r="F17" s="110">
        <v>1504255</v>
      </c>
      <c r="G17" s="110">
        <v>0</v>
      </c>
      <c r="H17" s="110">
        <v>0</v>
      </c>
      <c r="I17" s="110">
        <v>0</v>
      </c>
      <c r="J17" s="110">
        <v>0</v>
      </c>
      <c r="K17" s="110">
        <v>0</v>
      </c>
      <c r="L17" s="110">
        <v>0</v>
      </c>
      <c r="M17" s="110">
        <v>0</v>
      </c>
      <c r="N17" s="110">
        <v>0</v>
      </c>
      <c r="O17" s="110">
        <v>409</v>
      </c>
      <c r="P17" s="110">
        <v>0</v>
      </c>
      <c r="Q17" s="110">
        <v>0</v>
      </c>
      <c r="R17" s="110">
        <v>0</v>
      </c>
      <c r="S17" s="110">
        <v>0</v>
      </c>
      <c r="T17" s="110">
        <v>0</v>
      </c>
      <c r="U17" s="110">
        <v>0</v>
      </c>
      <c r="V17" s="110">
        <v>48</v>
      </c>
      <c r="W17" s="110">
        <v>0</v>
      </c>
      <c r="X17" s="111">
        <v>1504712</v>
      </c>
      <c r="Y17" s="29" t="s">
        <v>52</v>
      </c>
    </row>
    <row r="18" spans="1:25" x14ac:dyDescent="0.25">
      <c r="A18" s="106" t="s">
        <v>360</v>
      </c>
      <c r="B18" s="107">
        <v>0</v>
      </c>
      <c r="C18" s="107">
        <v>0</v>
      </c>
      <c r="D18" s="107">
        <v>0</v>
      </c>
      <c r="E18" s="107">
        <v>0</v>
      </c>
      <c r="F18" s="107">
        <v>37584</v>
      </c>
      <c r="G18" s="107">
        <v>0</v>
      </c>
      <c r="H18" s="107">
        <v>0</v>
      </c>
      <c r="I18" s="107">
        <v>0</v>
      </c>
      <c r="J18" s="107">
        <v>0</v>
      </c>
      <c r="K18" s="107">
        <v>0</v>
      </c>
      <c r="L18" s="107">
        <v>0</v>
      </c>
      <c r="M18" s="107">
        <v>0</v>
      </c>
      <c r="N18" s="107">
        <v>0</v>
      </c>
      <c r="O18" s="107">
        <v>0</v>
      </c>
      <c r="P18" s="107">
        <v>0</v>
      </c>
      <c r="Q18" s="107">
        <v>0</v>
      </c>
      <c r="R18" s="107">
        <v>0</v>
      </c>
      <c r="S18" s="107">
        <v>0</v>
      </c>
      <c r="T18" s="107">
        <v>0</v>
      </c>
      <c r="U18" s="107">
        <v>0</v>
      </c>
      <c r="V18" s="107">
        <v>0</v>
      </c>
      <c r="W18" s="107">
        <v>0</v>
      </c>
      <c r="X18" s="108">
        <v>37584</v>
      </c>
      <c r="Y18" s="29" t="s">
        <v>54</v>
      </c>
    </row>
    <row r="19" spans="1:25" x14ac:dyDescent="0.25">
      <c r="A19" s="109" t="s">
        <v>366</v>
      </c>
      <c r="B19" s="110">
        <v>1046</v>
      </c>
      <c r="C19" s="110">
        <v>0</v>
      </c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0</v>
      </c>
      <c r="M19" s="110">
        <v>0</v>
      </c>
      <c r="N19" s="110">
        <v>0</v>
      </c>
      <c r="O19" s="110">
        <v>0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1">
        <v>1046</v>
      </c>
      <c r="Y19" s="29" t="s">
        <v>55</v>
      </c>
    </row>
    <row r="20" spans="1:25" x14ac:dyDescent="0.25">
      <c r="A20" s="106" t="s">
        <v>296</v>
      </c>
      <c r="B20" s="107">
        <v>0</v>
      </c>
      <c r="C20" s="107">
        <v>46256.55</v>
      </c>
      <c r="D20" s="107">
        <v>0</v>
      </c>
      <c r="E20" s="107">
        <v>0</v>
      </c>
      <c r="F20" s="107">
        <v>0</v>
      </c>
      <c r="G20" s="107">
        <v>0</v>
      </c>
      <c r="H20" s="107">
        <v>0</v>
      </c>
      <c r="I20" s="107">
        <v>0</v>
      </c>
      <c r="J20" s="107">
        <v>3620.2</v>
      </c>
      <c r="K20" s="107">
        <v>403</v>
      </c>
      <c r="L20" s="107">
        <v>0</v>
      </c>
      <c r="M20" s="107">
        <v>7733.3499999999995</v>
      </c>
      <c r="N20" s="107">
        <v>0</v>
      </c>
      <c r="O20" s="107">
        <v>0</v>
      </c>
      <c r="P20" s="107">
        <v>0</v>
      </c>
      <c r="Q20" s="107">
        <v>118994.35</v>
      </c>
      <c r="R20" s="107">
        <v>763720.25</v>
      </c>
      <c r="S20" s="107">
        <v>0</v>
      </c>
      <c r="T20" s="107">
        <v>0</v>
      </c>
      <c r="U20" s="107">
        <v>0</v>
      </c>
      <c r="V20" s="107">
        <v>0</v>
      </c>
      <c r="W20" s="107">
        <v>0</v>
      </c>
      <c r="X20" s="108">
        <v>940727.7</v>
      </c>
      <c r="Y20" s="29" t="s">
        <v>57</v>
      </c>
    </row>
    <row r="21" spans="1:25" x14ac:dyDescent="0.25">
      <c r="A21" s="109" t="s">
        <v>361</v>
      </c>
      <c r="B21" s="110">
        <v>0</v>
      </c>
      <c r="C21" s="110">
        <v>0</v>
      </c>
      <c r="D21" s="110">
        <v>0</v>
      </c>
      <c r="E21" s="110">
        <v>0</v>
      </c>
      <c r="F21" s="110">
        <v>94376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1">
        <v>94376</v>
      </c>
      <c r="Y21" s="29" t="s">
        <v>58</v>
      </c>
    </row>
    <row r="22" spans="1:25" x14ac:dyDescent="0.25">
      <c r="A22" s="106" t="s">
        <v>297</v>
      </c>
      <c r="B22" s="107">
        <v>0</v>
      </c>
      <c r="C22" s="107">
        <v>0</v>
      </c>
      <c r="D22" s="107">
        <v>0</v>
      </c>
      <c r="E22" s="107">
        <v>0</v>
      </c>
      <c r="F22" s="107">
        <v>58675</v>
      </c>
      <c r="G22" s="107">
        <v>0</v>
      </c>
      <c r="H22" s="107">
        <v>0</v>
      </c>
      <c r="I22" s="107">
        <v>0</v>
      </c>
      <c r="J22" s="107">
        <v>0</v>
      </c>
      <c r="K22" s="107">
        <v>0</v>
      </c>
      <c r="L22" s="107">
        <v>0</v>
      </c>
      <c r="M22" s="107">
        <v>0</v>
      </c>
      <c r="N22" s="107">
        <v>0</v>
      </c>
      <c r="O22" s="107">
        <v>0</v>
      </c>
      <c r="P22" s="107">
        <v>0</v>
      </c>
      <c r="Q22" s="107">
        <v>0</v>
      </c>
      <c r="R22" s="107">
        <v>0</v>
      </c>
      <c r="S22" s="107">
        <v>0</v>
      </c>
      <c r="T22" s="107">
        <v>0</v>
      </c>
      <c r="U22" s="107">
        <v>0</v>
      </c>
      <c r="V22" s="107">
        <v>0</v>
      </c>
      <c r="W22" s="107">
        <v>0</v>
      </c>
      <c r="X22" s="108">
        <v>58675</v>
      </c>
      <c r="Y22" s="29" t="s">
        <v>77</v>
      </c>
    </row>
    <row r="23" spans="1:25" x14ac:dyDescent="0.25">
      <c r="A23" s="109" t="s">
        <v>362</v>
      </c>
      <c r="B23" s="110">
        <v>0</v>
      </c>
      <c r="C23" s="110">
        <v>0</v>
      </c>
      <c r="D23" s="110">
        <v>0</v>
      </c>
      <c r="E23" s="110">
        <v>0</v>
      </c>
      <c r="F23" s="110">
        <v>2583</v>
      </c>
      <c r="G23" s="110">
        <v>0</v>
      </c>
      <c r="H23" s="110">
        <v>0</v>
      </c>
      <c r="I23" s="110">
        <v>0</v>
      </c>
      <c r="J23" s="110">
        <v>0</v>
      </c>
      <c r="K23" s="110">
        <v>0</v>
      </c>
      <c r="L23" s="110">
        <v>0</v>
      </c>
      <c r="M23" s="110">
        <v>0</v>
      </c>
      <c r="N23" s="110">
        <v>0</v>
      </c>
      <c r="O23" s="110">
        <v>0</v>
      </c>
      <c r="P23" s="110">
        <v>0</v>
      </c>
      <c r="Q23" s="110">
        <v>0</v>
      </c>
      <c r="R23" s="110">
        <v>0</v>
      </c>
      <c r="S23" s="110">
        <v>0</v>
      </c>
      <c r="T23" s="110">
        <v>0</v>
      </c>
      <c r="U23" s="110">
        <v>0</v>
      </c>
      <c r="V23" s="110">
        <v>0</v>
      </c>
      <c r="W23" s="110">
        <v>0</v>
      </c>
      <c r="X23" s="111">
        <v>2583</v>
      </c>
      <c r="Y23" s="29" t="s">
        <v>59</v>
      </c>
    </row>
    <row r="24" spans="1:25" x14ac:dyDescent="0.25">
      <c r="A24" s="106" t="s">
        <v>298</v>
      </c>
      <c r="B24" s="107">
        <v>0</v>
      </c>
      <c r="C24" s="107">
        <v>0</v>
      </c>
      <c r="D24" s="107">
        <v>0</v>
      </c>
      <c r="E24" s="107">
        <v>0</v>
      </c>
      <c r="F24" s="107">
        <v>1445580</v>
      </c>
      <c r="G24" s="107">
        <v>0</v>
      </c>
      <c r="H24" s="107">
        <v>0</v>
      </c>
      <c r="I24" s="107">
        <v>0</v>
      </c>
      <c r="J24" s="107">
        <v>0</v>
      </c>
      <c r="K24" s="107">
        <v>0</v>
      </c>
      <c r="L24" s="107">
        <v>0</v>
      </c>
      <c r="M24" s="107">
        <v>0</v>
      </c>
      <c r="N24" s="107">
        <v>0</v>
      </c>
      <c r="O24" s="107">
        <v>0</v>
      </c>
      <c r="P24" s="107">
        <v>0</v>
      </c>
      <c r="Q24" s="107">
        <v>0</v>
      </c>
      <c r="R24" s="107">
        <v>0</v>
      </c>
      <c r="S24" s="107">
        <v>0</v>
      </c>
      <c r="T24" s="107">
        <v>0</v>
      </c>
      <c r="U24" s="107">
        <v>0</v>
      </c>
      <c r="V24" s="107">
        <v>1601115</v>
      </c>
      <c r="W24" s="107">
        <v>0</v>
      </c>
      <c r="X24" s="108">
        <v>3046695</v>
      </c>
      <c r="Y24" s="29" t="s">
        <v>60</v>
      </c>
    </row>
    <row r="25" spans="1:25" x14ac:dyDescent="0.25">
      <c r="A25" s="109" t="s">
        <v>368</v>
      </c>
      <c r="B25" s="110">
        <v>0</v>
      </c>
      <c r="C25" s="110">
        <v>0</v>
      </c>
      <c r="D25" s="110">
        <v>0</v>
      </c>
      <c r="E25" s="110">
        <v>0</v>
      </c>
      <c r="F25" s="110">
        <v>24105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0</v>
      </c>
      <c r="M25" s="110">
        <v>0</v>
      </c>
      <c r="N25" s="110">
        <v>0</v>
      </c>
      <c r="O25" s="110">
        <v>0</v>
      </c>
      <c r="P25" s="110">
        <v>0</v>
      </c>
      <c r="Q25" s="110">
        <v>0</v>
      </c>
      <c r="R25" s="110">
        <v>0</v>
      </c>
      <c r="S25" s="110">
        <v>0</v>
      </c>
      <c r="T25" s="110">
        <v>0</v>
      </c>
      <c r="U25" s="110">
        <v>0</v>
      </c>
      <c r="V25" s="110">
        <v>0</v>
      </c>
      <c r="W25" s="110">
        <v>0</v>
      </c>
      <c r="X25" s="111">
        <v>24105</v>
      </c>
      <c r="Y25" s="29" t="s">
        <v>61</v>
      </c>
    </row>
    <row r="26" spans="1:25" x14ac:dyDescent="0.25">
      <c r="A26" s="31" t="s">
        <v>342</v>
      </c>
      <c r="B26" s="34">
        <v>1046</v>
      </c>
      <c r="C26" s="34">
        <v>69012.55</v>
      </c>
      <c r="D26" s="34">
        <v>27755</v>
      </c>
      <c r="E26" s="34">
        <v>124421</v>
      </c>
      <c r="F26" s="34">
        <v>5970489</v>
      </c>
      <c r="G26" s="34">
        <v>91583</v>
      </c>
      <c r="H26" s="34">
        <v>867891</v>
      </c>
      <c r="I26" s="34">
        <v>776602</v>
      </c>
      <c r="J26" s="34">
        <v>8132.2</v>
      </c>
      <c r="K26" s="34">
        <v>3479</v>
      </c>
      <c r="L26" s="34">
        <v>301237</v>
      </c>
      <c r="M26" s="34">
        <v>21379.35</v>
      </c>
      <c r="N26" s="34">
        <v>783786</v>
      </c>
      <c r="O26" s="34">
        <v>1431293</v>
      </c>
      <c r="P26" s="34">
        <v>32779</v>
      </c>
      <c r="Q26" s="34">
        <v>143461.35</v>
      </c>
      <c r="R26" s="34">
        <v>796942.25</v>
      </c>
      <c r="S26" s="34">
        <v>115574</v>
      </c>
      <c r="T26" s="34">
        <v>51251</v>
      </c>
      <c r="U26" s="34">
        <v>1960</v>
      </c>
      <c r="V26" s="34">
        <v>3087267</v>
      </c>
      <c r="W26" s="34">
        <v>24336</v>
      </c>
      <c r="X26" s="34">
        <v>14731676.699999999</v>
      </c>
    </row>
  </sheetData>
  <mergeCells count="3">
    <mergeCell ref="A2:F2"/>
    <mergeCell ref="A4:A5"/>
    <mergeCell ref="B4:X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3E170-594C-473D-A8DB-C8E777C112F5}">
  <dimension ref="A1:I147"/>
  <sheetViews>
    <sheetView workbookViewId="0">
      <pane ySplit="5" topLeftCell="A6" activePane="bottomLeft" state="frozen"/>
      <selection pane="bottomLeft" activeCell="B157" sqref="B157"/>
    </sheetView>
  </sheetViews>
  <sheetFormatPr baseColWidth="10" defaultRowHeight="15" x14ac:dyDescent="0.25"/>
  <cols>
    <col min="1" max="1" width="17.5703125" style="68" customWidth="1"/>
    <col min="2" max="2" width="24" style="69" customWidth="1"/>
    <col min="3" max="3" width="11.42578125" style="100"/>
    <col min="4" max="4" width="16.140625" style="100" customWidth="1"/>
    <col min="5" max="16384" width="11.42578125" style="42"/>
  </cols>
  <sheetData>
    <row r="1" spans="1:9" x14ac:dyDescent="0.25">
      <c r="A1" s="40"/>
      <c r="B1" s="41"/>
      <c r="C1" s="90"/>
      <c r="D1" s="90"/>
    </row>
    <row r="2" spans="1:9" ht="17.25" customHeight="1" x14ac:dyDescent="0.3">
      <c r="A2" s="87" t="s">
        <v>369</v>
      </c>
      <c r="B2" s="87"/>
      <c r="C2" s="91"/>
      <c r="D2" s="91"/>
    </row>
    <row r="3" spans="1:9" x14ac:dyDescent="0.25">
      <c r="A3" s="40"/>
      <c r="B3" s="41"/>
      <c r="C3" s="90"/>
      <c r="D3" s="90"/>
    </row>
    <row r="4" spans="1:9" ht="15.75" customHeight="1" x14ac:dyDescent="0.25">
      <c r="A4" s="140" t="s">
        <v>63</v>
      </c>
      <c r="B4" s="140" t="s">
        <v>79</v>
      </c>
      <c r="C4" s="141" t="s">
        <v>370</v>
      </c>
      <c r="D4" s="141" t="s">
        <v>371</v>
      </c>
    </row>
    <row r="5" spans="1:9" ht="31.5" customHeight="1" x14ac:dyDescent="0.25">
      <c r="A5" s="140"/>
      <c r="B5" s="140"/>
      <c r="C5" s="141"/>
      <c r="D5" s="141"/>
    </row>
    <row r="6" spans="1:9" ht="15.75" x14ac:dyDescent="0.25">
      <c r="A6" s="43"/>
      <c r="B6" s="44"/>
      <c r="C6" s="45"/>
      <c r="D6" s="45"/>
    </row>
    <row r="7" spans="1:9" x14ac:dyDescent="0.25">
      <c r="A7" s="122" t="s">
        <v>26</v>
      </c>
      <c r="B7" s="112" t="s">
        <v>26</v>
      </c>
      <c r="C7" s="86">
        <v>191653</v>
      </c>
      <c r="D7" s="86">
        <v>1471117</v>
      </c>
      <c r="F7" s="48"/>
      <c r="G7" s="48"/>
      <c r="H7" s="47"/>
      <c r="I7" s="47"/>
    </row>
    <row r="8" spans="1:9" x14ac:dyDescent="0.25">
      <c r="A8" s="122"/>
      <c r="B8" s="49" t="s">
        <v>65</v>
      </c>
      <c r="C8" s="92">
        <f>SUM(C6:C7)</f>
        <v>191653</v>
      </c>
      <c r="D8" s="92">
        <f>SUM(D6:D7)</f>
        <v>1471117</v>
      </c>
      <c r="F8" s="48"/>
      <c r="G8" s="48"/>
      <c r="H8" s="47"/>
      <c r="I8" s="47"/>
    </row>
    <row r="9" spans="1:9" x14ac:dyDescent="0.25">
      <c r="A9" s="50"/>
      <c r="B9" s="51"/>
      <c r="C9" s="93"/>
      <c r="D9" s="93"/>
      <c r="F9" s="48"/>
      <c r="G9" s="48"/>
      <c r="H9" s="47"/>
      <c r="I9" s="47"/>
    </row>
    <row r="10" spans="1:9" x14ac:dyDescent="0.25">
      <c r="A10" s="122" t="s">
        <v>0</v>
      </c>
      <c r="B10" s="46" t="s">
        <v>80</v>
      </c>
      <c r="C10" s="86">
        <v>49708</v>
      </c>
      <c r="D10" s="86">
        <v>363160</v>
      </c>
    </row>
    <row r="11" spans="1:9" x14ac:dyDescent="0.25">
      <c r="A11" s="122"/>
      <c r="B11" s="46" t="s">
        <v>81</v>
      </c>
      <c r="C11" s="86">
        <v>48635</v>
      </c>
      <c r="D11" s="86">
        <v>479338</v>
      </c>
    </row>
    <row r="12" spans="1:9" x14ac:dyDescent="0.25">
      <c r="A12" s="122"/>
      <c r="B12" s="49" t="s">
        <v>65</v>
      </c>
      <c r="C12" s="92">
        <f>SUM(C10:C11)</f>
        <v>98343</v>
      </c>
      <c r="D12" s="92">
        <f>SUM(D10:D11)</f>
        <v>842498</v>
      </c>
    </row>
    <row r="13" spans="1:9" x14ac:dyDescent="0.25">
      <c r="A13" s="50"/>
      <c r="B13" s="51"/>
      <c r="C13" s="93"/>
      <c r="D13" s="93"/>
      <c r="F13" s="48"/>
      <c r="G13" s="48"/>
      <c r="H13" s="47"/>
      <c r="I13" s="47"/>
    </row>
    <row r="14" spans="1:9" x14ac:dyDescent="0.25">
      <c r="A14" s="134" t="s">
        <v>20</v>
      </c>
      <c r="B14" s="113" t="s">
        <v>20</v>
      </c>
      <c r="C14" s="93">
        <v>26905</v>
      </c>
      <c r="D14" s="93">
        <v>342371</v>
      </c>
      <c r="F14" s="48"/>
      <c r="G14" s="48"/>
      <c r="H14" s="47"/>
      <c r="I14" s="47"/>
    </row>
    <row r="15" spans="1:9" x14ac:dyDescent="0.25">
      <c r="A15" s="134"/>
      <c r="B15" s="113" t="s">
        <v>82</v>
      </c>
      <c r="C15" s="93">
        <v>1042</v>
      </c>
      <c r="D15" s="93">
        <v>4453</v>
      </c>
      <c r="F15" s="48"/>
      <c r="G15" s="48"/>
      <c r="H15" s="47"/>
      <c r="I15" s="47"/>
    </row>
    <row r="16" spans="1:9" x14ac:dyDescent="0.25">
      <c r="A16" s="135"/>
      <c r="B16" s="53" t="s">
        <v>65</v>
      </c>
      <c r="C16" s="114">
        <f>SUM(C14:C15)</f>
        <v>27947</v>
      </c>
      <c r="D16" s="114">
        <f>SUM(D14:D15)</f>
        <v>346824</v>
      </c>
      <c r="F16" s="48"/>
      <c r="G16" s="48"/>
      <c r="H16" s="47"/>
      <c r="I16" s="47"/>
    </row>
    <row r="17" spans="1:9" x14ac:dyDescent="0.25">
      <c r="A17" s="50"/>
      <c r="B17" s="51"/>
      <c r="C17" s="93"/>
      <c r="D17" s="93"/>
      <c r="F17" s="48"/>
      <c r="G17" s="48"/>
      <c r="H17" s="47"/>
      <c r="I17" s="47"/>
    </row>
    <row r="18" spans="1:9" x14ac:dyDescent="0.25">
      <c r="A18" s="136" t="s">
        <v>21</v>
      </c>
      <c r="B18" s="113" t="s">
        <v>83</v>
      </c>
      <c r="C18" s="94">
        <v>13953</v>
      </c>
      <c r="D18" s="94">
        <v>77456</v>
      </c>
      <c r="F18" s="48"/>
      <c r="G18" s="48"/>
      <c r="H18" s="47"/>
      <c r="I18" s="47"/>
    </row>
    <row r="19" spans="1:9" x14ac:dyDescent="0.25">
      <c r="A19" s="136"/>
      <c r="B19" s="113" t="s">
        <v>372</v>
      </c>
      <c r="C19" s="94">
        <v>5661</v>
      </c>
      <c r="D19" s="94">
        <v>92732</v>
      </c>
      <c r="F19" s="48"/>
      <c r="G19" s="48"/>
      <c r="H19" s="47"/>
      <c r="I19" s="47"/>
    </row>
    <row r="20" spans="1:9" x14ac:dyDescent="0.25">
      <c r="A20" s="136"/>
      <c r="B20" s="113" t="s">
        <v>84</v>
      </c>
      <c r="C20" s="94">
        <v>6791</v>
      </c>
      <c r="D20" s="94">
        <v>85510</v>
      </c>
      <c r="F20" s="48"/>
      <c r="G20" s="48"/>
      <c r="H20" s="47"/>
      <c r="I20" s="47"/>
    </row>
    <row r="21" spans="1:9" x14ac:dyDescent="0.25">
      <c r="A21" s="136"/>
      <c r="B21" s="113" t="s">
        <v>373</v>
      </c>
      <c r="C21" s="94">
        <v>7366</v>
      </c>
      <c r="D21" s="94">
        <v>213227</v>
      </c>
      <c r="F21" s="48"/>
      <c r="G21" s="48"/>
      <c r="H21" s="47"/>
      <c r="I21" s="47"/>
    </row>
    <row r="22" spans="1:9" x14ac:dyDescent="0.25">
      <c r="A22" s="137"/>
      <c r="B22" s="53" t="s">
        <v>65</v>
      </c>
      <c r="C22" s="115">
        <f>SUM(C18:C21)</f>
        <v>33771</v>
      </c>
      <c r="D22" s="115">
        <f>SUM(D18:D21)</f>
        <v>468925</v>
      </c>
      <c r="F22" s="48"/>
      <c r="G22" s="48"/>
      <c r="H22" s="47"/>
      <c r="I22" s="47"/>
    </row>
    <row r="23" spans="1:9" x14ac:dyDescent="0.25">
      <c r="A23" s="50"/>
      <c r="B23" s="51"/>
      <c r="C23" s="93"/>
      <c r="D23" s="93"/>
      <c r="F23" s="48"/>
      <c r="G23" s="48"/>
      <c r="H23" s="47"/>
      <c r="I23" s="47"/>
    </row>
    <row r="24" spans="1:9" x14ac:dyDescent="0.25">
      <c r="A24" s="122" t="s">
        <v>3</v>
      </c>
      <c r="B24" s="46" t="s">
        <v>86</v>
      </c>
      <c r="C24" s="86">
        <v>37881</v>
      </c>
      <c r="D24" s="86">
        <v>396093</v>
      </c>
    </row>
    <row r="25" spans="1:9" x14ac:dyDescent="0.25">
      <c r="A25" s="122"/>
      <c r="B25" s="46" t="s">
        <v>3</v>
      </c>
      <c r="C25" s="86">
        <v>79837</v>
      </c>
      <c r="D25" s="86">
        <v>324645</v>
      </c>
    </row>
    <row r="26" spans="1:9" x14ac:dyDescent="0.25">
      <c r="A26" s="122"/>
      <c r="B26" s="46" t="s">
        <v>87</v>
      </c>
      <c r="C26" s="86">
        <v>14090</v>
      </c>
      <c r="D26" s="86">
        <v>98383</v>
      </c>
    </row>
    <row r="27" spans="1:9" x14ac:dyDescent="0.25">
      <c r="A27" s="122"/>
      <c r="B27" s="53" t="s">
        <v>65</v>
      </c>
      <c r="C27" s="92">
        <f>SUM(C24:C26)</f>
        <v>131808</v>
      </c>
      <c r="D27" s="92">
        <f>SUM(D24:D26)</f>
        <v>819121</v>
      </c>
    </row>
    <row r="28" spans="1:9" x14ac:dyDescent="0.25">
      <c r="A28" s="50"/>
      <c r="B28" s="51"/>
      <c r="C28" s="93"/>
      <c r="D28" s="93"/>
      <c r="F28" s="48"/>
      <c r="G28" s="48"/>
      <c r="H28" s="47"/>
      <c r="I28" s="47"/>
    </row>
    <row r="29" spans="1:9" x14ac:dyDescent="0.25">
      <c r="A29" s="134" t="s">
        <v>374</v>
      </c>
      <c r="B29" s="113" t="s">
        <v>88</v>
      </c>
      <c r="C29" s="94">
        <v>685204</v>
      </c>
      <c r="D29" s="94">
        <v>12449698</v>
      </c>
      <c r="F29" s="48"/>
      <c r="G29" s="48"/>
      <c r="H29" s="47"/>
      <c r="I29" s="47"/>
    </row>
    <row r="30" spans="1:9" x14ac:dyDescent="0.25">
      <c r="A30" s="134"/>
      <c r="B30" s="113" t="s">
        <v>89</v>
      </c>
      <c r="C30" s="94">
        <v>140686</v>
      </c>
      <c r="D30" s="94">
        <v>3280091</v>
      </c>
      <c r="F30" s="48"/>
      <c r="G30" s="48"/>
      <c r="H30" s="47"/>
      <c r="I30" s="47"/>
    </row>
    <row r="31" spans="1:9" x14ac:dyDescent="0.25">
      <c r="A31" s="134"/>
      <c r="B31" s="113" t="s">
        <v>90</v>
      </c>
      <c r="C31" s="94">
        <v>58044</v>
      </c>
      <c r="D31" s="94">
        <v>1177012</v>
      </c>
      <c r="F31" s="48"/>
      <c r="G31" s="48"/>
      <c r="H31" s="47"/>
      <c r="I31" s="47"/>
    </row>
    <row r="32" spans="1:9" x14ac:dyDescent="0.25">
      <c r="A32" s="135"/>
      <c r="B32" s="53" t="s">
        <v>65</v>
      </c>
      <c r="C32" s="115">
        <f>SUM(C29:C31)</f>
        <v>883934</v>
      </c>
      <c r="D32" s="115">
        <f>SUM(D29:D31)</f>
        <v>16906801</v>
      </c>
      <c r="F32" s="48"/>
      <c r="G32" s="48"/>
      <c r="H32" s="47"/>
      <c r="I32" s="47"/>
    </row>
    <row r="33" spans="1:4" x14ac:dyDescent="0.25">
      <c r="A33" s="57"/>
      <c r="B33" s="58"/>
      <c r="C33" s="98"/>
      <c r="D33" s="98"/>
    </row>
    <row r="34" spans="1:4" x14ac:dyDescent="0.25">
      <c r="A34" s="122" t="s">
        <v>29</v>
      </c>
      <c r="B34" s="46" t="s">
        <v>91</v>
      </c>
      <c r="C34" s="86">
        <v>116217</v>
      </c>
      <c r="D34" s="86">
        <v>488071</v>
      </c>
    </row>
    <row r="35" spans="1:4" x14ac:dyDescent="0.25">
      <c r="A35" s="122"/>
      <c r="B35" s="46" t="s">
        <v>92</v>
      </c>
      <c r="C35" s="86">
        <v>106376</v>
      </c>
      <c r="D35" s="86">
        <v>383887</v>
      </c>
    </row>
    <row r="36" spans="1:4" x14ac:dyDescent="0.25">
      <c r="A36" s="122"/>
      <c r="B36" s="53" t="s">
        <v>65</v>
      </c>
      <c r="C36" s="92">
        <f>SUM(C34:C35)</f>
        <v>222593</v>
      </c>
      <c r="D36" s="92">
        <f>SUM(D34:D35)</f>
        <v>871958</v>
      </c>
    </row>
    <row r="37" spans="1:4" x14ac:dyDescent="0.25">
      <c r="A37" s="59"/>
      <c r="B37" s="60"/>
      <c r="C37" s="97"/>
      <c r="D37" s="97"/>
    </row>
    <row r="38" spans="1:4" x14ac:dyDescent="0.25">
      <c r="A38" s="122" t="s">
        <v>2</v>
      </c>
      <c r="B38" s="46" t="s">
        <v>93</v>
      </c>
      <c r="C38" s="86">
        <v>52083</v>
      </c>
      <c r="D38" s="86">
        <v>468747</v>
      </c>
    </row>
    <row r="39" spans="1:4" x14ac:dyDescent="0.25">
      <c r="A39" s="122"/>
      <c r="B39" s="53" t="s">
        <v>65</v>
      </c>
      <c r="C39" s="92">
        <f>SUM(C37:C38)</f>
        <v>52083</v>
      </c>
      <c r="D39" s="92">
        <f>SUM(D37:D38)</f>
        <v>468747</v>
      </c>
    </row>
    <row r="41" spans="1:4" x14ac:dyDescent="0.25">
      <c r="A41" s="122" t="s">
        <v>30</v>
      </c>
      <c r="B41" s="46" t="s">
        <v>30</v>
      </c>
      <c r="C41" s="86">
        <v>85110</v>
      </c>
      <c r="D41" s="86">
        <v>1115900</v>
      </c>
    </row>
    <row r="42" spans="1:4" x14ac:dyDescent="0.25">
      <c r="A42" s="122"/>
      <c r="B42" s="46" t="s">
        <v>95</v>
      </c>
      <c r="C42" s="86">
        <v>95078</v>
      </c>
      <c r="D42" s="86">
        <v>220277</v>
      </c>
    </row>
    <row r="43" spans="1:4" x14ac:dyDescent="0.25">
      <c r="A43" s="122"/>
      <c r="B43" s="49" t="s">
        <v>65</v>
      </c>
      <c r="C43" s="92">
        <f>SUM(C41:C42)</f>
        <v>180188</v>
      </c>
      <c r="D43" s="92">
        <f>SUM(D41:D42)</f>
        <v>1336177</v>
      </c>
    </row>
    <row r="44" spans="1:4" x14ac:dyDescent="0.25">
      <c r="A44" s="59"/>
      <c r="B44" s="60"/>
      <c r="C44" s="97"/>
      <c r="D44" s="97"/>
    </row>
    <row r="45" spans="1:4" x14ac:dyDescent="0.25">
      <c r="A45" s="122" t="s">
        <v>4</v>
      </c>
      <c r="B45" s="46" t="s">
        <v>343</v>
      </c>
      <c r="C45" s="86">
        <v>57963</v>
      </c>
      <c r="D45" s="86">
        <v>521667</v>
      </c>
    </row>
    <row r="46" spans="1:4" x14ac:dyDescent="0.25">
      <c r="A46" s="122"/>
      <c r="B46" s="46" t="s">
        <v>96</v>
      </c>
      <c r="C46" s="86">
        <v>369274</v>
      </c>
      <c r="D46" s="86">
        <v>3323466</v>
      </c>
    </row>
    <row r="47" spans="1:4" x14ac:dyDescent="0.25">
      <c r="A47" s="122"/>
      <c r="B47" s="46" t="s">
        <v>97</v>
      </c>
      <c r="C47" s="86">
        <v>64208</v>
      </c>
      <c r="D47" s="86">
        <v>577872</v>
      </c>
    </row>
    <row r="48" spans="1:4" x14ac:dyDescent="0.25">
      <c r="A48" s="122"/>
      <c r="B48" s="46" t="s">
        <v>354</v>
      </c>
      <c r="C48" s="86">
        <v>45517</v>
      </c>
      <c r="D48" s="86">
        <v>409653</v>
      </c>
    </row>
    <row r="49" spans="1:4" x14ac:dyDescent="0.25">
      <c r="A49" s="122"/>
      <c r="B49" s="46" t="s">
        <v>4</v>
      </c>
      <c r="C49" s="86">
        <v>71073</v>
      </c>
      <c r="D49" s="86">
        <v>639657</v>
      </c>
    </row>
    <row r="50" spans="1:4" x14ac:dyDescent="0.25">
      <c r="A50" s="122"/>
      <c r="B50" s="46" t="s">
        <v>98</v>
      </c>
      <c r="C50" s="86">
        <v>219820</v>
      </c>
      <c r="D50" s="86">
        <v>1978380</v>
      </c>
    </row>
    <row r="51" spans="1:4" x14ac:dyDescent="0.25">
      <c r="A51" s="122"/>
      <c r="B51" s="46" t="s">
        <v>99</v>
      </c>
      <c r="C51" s="86">
        <v>208886</v>
      </c>
      <c r="D51" s="86">
        <v>1879974</v>
      </c>
    </row>
    <row r="52" spans="1:4" x14ac:dyDescent="0.25">
      <c r="A52" s="122"/>
      <c r="B52" s="46" t="s">
        <v>100</v>
      </c>
      <c r="C52" s="86">
        <v>52794</v>
      </c>
      <c r="D52" s="86">
        <v>475146</v>
      </c>
    </row>
    <row r="53" spans="1:4" x14ac:dyDescent="0.25">
      <c r="A53" s="122"/>
      <c r="B53" s="46" t="s">
        <v>101</v>
      </c>
      <c r="C53" s="86">
        <v>129680</v>
      </c>
      <c r="D53" s="86">
        <v>1167120</v>
      </c>
    </row>
    <row r="54" spans="1:4" x14ac:dyDescent="0.25">
      <c r="A54" s="122"/>
      <c r="B54" s="46" t="s">
        <v>102</v>
      </c>
      <c r="C54" s="86">
        <v>114670</v>
      </c>
      <c r="D54" s="86">
        <v>1032030</v>
      </c>
    </row>
    <row r="55" spans="1:4" x14ac:dyDescent="0.25">
      <c r="A55" s="122"/>
      <c r="B55" s="46" t="s">
        <v>355</v>
      </c>
      <c r="C55" s="86">
        <v>151000</v>
      </c>
      <c r="D55" s="86">
        <v>1359000</v>
      </c>
    </row>
    <row r="56" spans="1:4" x14ac:dyDescent="0.25">
      <c r="A56" s="122"/>
      <c r="B56" s="46" t="s">
        <v>103</v>
      </c>
      <c r="C56" s="86">
        <v>40225</v>
      </c>
      <c r="D56" s="86">
        <v>362025</v>
      </c>
    </row>
    <row r="57" spans="1:4" x14ac:dyDescent="0.25">
      <c r="A57" s="122"/>
      <c r="B57" s="46" t="s">
        <v>104</v>
      </c>
      <c r="C57" s="86">
        <v>53930</v>
      </c>
      <c r="D57" s="86">
        <v>485370</v>
      </c>
    </row>
    <row r="58" spans="1:4" x14ac:dyDescent="0.25">
      <c r="A58" s="122"/>
      <c r="B58" s="46" t="s">
        <v>105</v>
      </c>
      <c r="C58" s="86">
        <v>73342</v>
      </c>
      <c r="D58" s="86">
        <v>660078</v>
      </c>
    </row>
    <row r="59" spans="1:4" x14ac:dyDescent="0.25">
      <c r="A59" s="122"/>
      <c r="B59" s="46" t="s">
        <v>106</v>
      </c>
      <c r="C59" s="86">
        <v>38941</v>
      </c>
      <c r="D59" s="86">
        <v>350469</v>
      </c>
    </row>
    <row r="60" spans="1:4" x14ac:dyDescent="0.25">
      <c r="A60" s="122"/>
      <c r="B60" s="49" t="s">
        <v>65</v>
      </c>
      <c r="C60" s="92">
        <f>SUM(C45:C59)</f>
        <v>1691323</v>
      </c>
      <c r="D60" s="92">
        <f>SUM(D45:D59)</f>
        <v>15221907</v>
      </c>
    </row>
    <row r="61" spans="1:4" x14ac:dyDescent="0.25">
      <c r="A61" s="54"/>
      <c r="B61" s="58"/>
      <c r="C61" s="96"/>
      <c r="D61" s="96"/>
    </row>
    <row r="62" spans="1:4" x14ac:dyDescent="0.25">
      <c r="A62" s="134" t="s">
        <v>5</v>
      </c>
      <c r="B62" s="116" t="s">
        <v>375</v>
      </c>
      <c r="C62" s="94">
        <v>38056</v>
      </c>
      <c r="D62" s="94">
        <v>805392</v>
      </c>
    </row>
    <row r="63" spans="1:4" x14ac:dyDescent="0.25">
      <c r="A63" s="134"/>
      <c r="B63" s="116" t="s">
        <v>107</v>
      </c>
      <c r="C63" s="94">
        <v>35238</v>
      </c>
      <c r="D63" s="94">
        <v>771359</v>
      </c>
    </row>
    <row r="64" spans="1:4" x14ac:dyDescent="0.25">
      <c r="A64" s="135"/>
      <c r="B64" s="53" t="s">
        <v>65</v>
      </c>
      <c r="C64" s="115">
        <f t="shared" ref="C64:D64" si="0">SUM(C62:C63)</f>
        <v>73294</v>
      </c>
      <c r="D64" s="115">
        <f t="shared" si="0"/>
        <v>1576751</v>
      </c>
    </row>
    <row r="65" spans="1:4" x14ac:dyDescent="0.25">
      <c r="A65" s="54"/>
      <c r="B65" s="55"/>
      <c r="C65" s="96"/>
      <c r="D65" s="96"/>
    </row>
    <row r="66" spans="1:4" x14ac:dyDescent="0.25">
      <c r="A66" s="122" t="s">
        <v>6</v>
      </c>
      <c r="B66" s="46" t="s">
        <v>108</v>
      </c>
      <c r="C66" s="86">
        <v>22967</v>
      </c>
      <c r="D66" s="86">
        <v>192895</v>
      </c>
    </row>
    <row r="67" spans="1:4" x14ac:dyDescent="0.25">
      <c r="A67" s="122"/>
      <c r="B67" s="46" t="s">
        <v>109</v>
      </c>
      <c r="C67" s="86">
        <v>351254</v>
      </c>
      <c r="D67" s="86">
        <v>4062393</v>
      </c>
    </row>
    <row r="68" spans="1:4" x14ac:dyDescent="0.25">
      <c r="A68" s="122"/>
      <c r="B68" s="52" t="s">
        <v>344</v>
      </c>
      <c r="C68" s="86">
        <v>96032</v>
      </c>
      <c r="D68" s="86">
        <v>630327</v>
      </c>
    </row>
    <row r="69" spans="1:4" x14ac:dyDescent="0.25">
      <c r="A69" s="122"/>
      <c r="B69" s="53" t="s">
        <v>65</v>
      </c>
      <c r="C69" s="95">
        <f>SUM(C66:C68)</f>
        <v>470253</v>
      </c>
      <c r="D69" s="95">
        <f>SUM(D66:D68)</f>
        <v>4885615</v>
      </c>
    </row>
    <row r="70" spans="1:4" x14ac:dyDescent="0.25">
      <c r="A70" s="59"/>
      <c r="B70" s="117"/>
      <c r="C70" s="97"/>
      <c r="D70" s="97"/>
    </row>
    <row r="71" spans="1:4" x14ac:dyDescent="0.25">
      <c r="A71" s="122" t="s">
        <v>7</v>
      </c>
      <c r="B71" s="46" t="s">
        <v>110</v>
      </c>
      <c r="C71" s="86">
        <v>55487</v>
      </c>
      <c r="D71" s="86">
        <v>499383</v>
      </c>
    </row>
    <row r="72" spans="1:4" x14ac:dyDescent="0.25">
      <c r="A72" s="122"/>
      <c r="B72" s="46" t="s">
        <v>345</v>
      </c>
      <c r="C72" s="86">
        <v>55039</v>
      </c>
      <c r="D72" s="86">
        <v>495351</v>
      </c>
    </row>
    <row r="73" spans="1:4" x14ac:dyDescent="0.25">
      <c r="A73" s="122"/>
      <c r="B73" s="46" t="s">
        <v>376</v>
      </c>
      <c r="C73" s="86">
        <v>87830</v>
      </c>
      <c r="D73" s="86">
        <v>790470</v>
      </c>
    </row>
    <row r="74" spans="1:4" x14ac:dyDescent="0.25">
      <c r="A74" s="122"/>
      <c r="B74" s="62" t="s">
        <v>111</v>
      </c>
      <c r="C74" s="86">
        <v>166210</v>
      </c>
      <c r="D74" s="86">
        <v>1495890</v>
      </c>
    </row>
    <row r="75" spans="1:4" x14ac:dyDescent="0.25">
      <c r="A75" s="122"/>
      <c r="B75" s="46" t="s">
        <v>112</v>
      </c>
      <c r="C75" s="86">
        <v>22901</v>
      </c>
      <c r="D75" s="86">
        <v>177252</v>
      </c>
    </row>
    <row r="76" spans="1:4" x14ac:dyDescent="0.25">
      <c r="A76" s="122"/>
      <c r="B76" s="46" t="s">
        <v>113</v>
      </c>
      <c r="C76" s="86">
        <v>375259</v>
      </c>
      <c r="D76" s="86">
        <v>4570835</v>
      </c>
    </row>
    <row r="77" spans="1:4" x14ac:dyDescent="0.25">
      <c r="A77" s="122"/>
      <c r="B77" s="46" t="s">
        <v>356</v>
      </c>
      <c r="C77" s="86">
        <v>32917</v>
      </c>
      <c r="D77" s="86">
        <v>297050</v>
      </c>
    </row>
    <row r="78" spans="1:4" x14ac:dyDescent="0.25">
      <c r="A78" s="122"/>
      <c r="B78" s="46" t="s">
        <v>114</v>
      </c>
      <c r="C78" s="86">
        <v>48828</v>
      </c>
      <c r="D78" s="86">
        <v>464285</v>
      </c>
    </row>
    <row r="79" spans="1:4" x14ac:dyDescent="0.25">
      <c r="A79" s="122"/>
      <c r="B79" s="46" t="s">
        <v>115</v>
      </c>
      <c r="C79" s="86">
        <v>50764</v>
      </c>
      <c r="D79" s="86">
        <v>368668</v>
      </c>
    </row>
    <row r="80" spans="1:4" x14ac:dyDescent="0.25">
      <c r="A80" s="122"/>
      <c r="B80" s="53" t="s">
        <v>65</v>
      </c>
      <c r="C80" s="92">
        <f>SUM(C71:C79)</f>
        <v>895235</v>
      </c>
      <c r="D80" s="92">
        <f>SUM(D71:D79)</f>
        <v>9159184</v>
      </c>
    </row>
    <row r="81" spans="1:4" x14ac:dyDescent="0.25">
      <c r="A81" s="59"/>
      <c r="B81" s="60"/>
      <c r="C81" s="97"/>
      <c r="D81" s="97"/>
    </row>
    <row r="82" spans="1:4" x14ac:dyDescent="0.25">
      <c r="A82" s="122" t="s">
        <v>8</v>
      </c>
      <c r="B82" s="46" t="s">
        <v>116</v>
      </c>
      <c r="C82" s="86">
        <v>57253</v>
      </c>
      <c r="D82" s="86">
        <v>515277</v>
      </c>
    </row>
    <row r="83" spans="1:4" x14ac:dyDescent="0.25">
      <c r="A83" s="122"/>
      <c r="B83" s="53" t="s">
        <v>65</v>
      </c>
      <c r="C83" s="92">
        <f>SUM(C82)</f>
        <v>57253</v>
      </c>
      <c r="D83" s="92">
        <f>SUM(D82)</f>
        <v>515277</v>
      </c>
    </row>
    <row r="84" spans="1:4" x14ac:dyDescent="0.25">
      <c r="A84" s="59"/>
      <c r="B84" s="60"/>
      <c r="C84" s="97"/>
      <c r="D84" s="97"/>
    </row>
    <row r="85" spans="1:4" x14ac:dyDescent="0.25">
      <c r="A85" s="122" t="s">
        <v>9</v>
      </c>
      <c r="B85" s="46" t="s">
        <v>117</v>
      </c>
      <c r="C85" s="86">
        <v>138330</v>
      </c>
      <c r="D85" s="86">
        <v>1192373</v>
      </c>
    </row>
    <row r="86" spans="1:4" x14ac:dyDescent="0.25">
      <c r="A86" s="122"/>
      <c r="B86" s="53" t="s">
        <v>65</v>
      </c>
      <c r="C86" s="92">
        <f>SUM(C84:C85)</f>
        <v>138330</v>
      </c>
      <c r="D86" s="92">
        <f>SUM(D85)</f>
        <v>1192373</v>
      </c>
    </row>
    <row r="87" spans="1:4" x14ac:dyDescent="0.25">
      <c r="A87" s="50"/>
      <c r="B87" s="51"/>
      <c r="C87" s="93"/>
      <c r="D87" s="93"/>
    </row>
    <row r="88" spans="1:4" x14ac:dyDescent="0.25">
      <c r="A88" s="122" t="s">
        <v>27</v>
      </c>
      <c r="B88" s="46" t="s">
        <v>118</v>
      </c>
      <c r="C88" s="86">
        <v>263487</v>
      </c>
      <c r="D88" s="86">
        <v>3213147</v>
      </c>
    </row>
    <row r="89" spans="1:4" x14ac:dyDescent="0.25">
      <c r="A89" s="122"/>
      <c r="B89" s="53" t="s">
        <v>65</v>
      </c>
      <c r="C89" s="92">
        <f>SUM(C87:C88)</f>
        <v>263487</v>
      </c>
      <c r="D89" s="92">
        <f>SUM(D87:D88)</f>
        <v>3213147</v>
      </c>
    </row>
    <row r="90" spans="1:4" x14ac:dyDescent="0.25">
      <c r="A90" s="63"/>
      <c r="B90" s="118"/>
      <c r="C90" s="98"/>
      <c r="D90" s="98"/>
    </row>
    <row r="91" spans="1:4" x14ac:dyDescent="0.25">
      <c r="A91" s="136" t="s">
        <v>10</v>
      </c>
      <c r="B91" s="116" t="s">
        <v>377</v>
      </c>
      <c r="C91" s="94">
        <v>37942</v>
      </c>
      <c r="D91" s="94">
        <v>938797</v>
      </c>
    </row>
    <row r="92" spans="1:4" x14ac:dyDescent="0.25">
      <c r="A92" s="136"/>
      <c r="B92" s="116" t="s">
        <v>378</v>
      </c>
      <c r="C92" s="94">
        <v>9058</v>
      </c>
      <c r="D92" s="94">
        <v>114165</v>
      </c>
    </row>
    <row r="93" spans="1:4" x14ac:dyDescent="0.25">
      <c r="A93" s="136"/>
      <c r="B93" s="116" t="s">
        <v>379</v>
      </c>
      <c r="C93" s="94">
        <v>4380</v>
      </c>
      <c r="D93" s="94">
        <v>61693</v>
      </c>
    </row>
    <row r="94" spans="1:4" x14ac:dyDescent="0.25">
      <c r="A94" s="137"/>
      <c r="B94" s="53" t="s">
        <v>65</v>
      </c>
      <c r="C94" s="115">
        <f t="shared" ref="C94:D94" si="1">SUM(C91:C93)</f>
        <v>51380</v>
      </c>
      <c r="D94" s="115">
        <f t="shared" si="1"/>
        <v>1114655</v>
      </c>
    </row>
    <row r="95" spans="1:4" x14ac:dyDescent="0.25">
      <c r="A95" s="63"/>
      <c r="B95" s="55"/>
      <c r="C95" s="98"/>
      <c r="D95" s="98"/>
    </row>
    <row r="96" spans="1:4" x14ac:dyDescent="0.25">
      <c r="A96" s="138" t="s">
        <v>11</v>
      </c>
      <c r="B96" s="116" t="s">
        <v>11</v>
      </c>
      <c r="C96" s="94">
        <v>114477</v>
      </c>
      <c r="D96" s="94">
        <v>2666612</v>
      </c>
    </row>
    <row r="97" spans="1:4" x14ac:dyDescent="0.25">
      <c r="A97" s="139"/>
      <c r="B97" s="116" t="s">
        <v>380</v>
      </c>
      <c r="C97" s="94">
        <v>25970</v>
      </c>
      <c r="D97" s="94">
        <v>600422</v>
      </c>
    </row>
    <row r="98" spans="1:4" x14ac:dyDescent="0.25">
      <c r="A98" s="139"/>
      <c r="B98" s="46" t="s">
        <v>119</v>
      </c>
      <c r="C98" s="86">
        <v>36139</v>
      </c>
      <c r="D98" s="94">
        <v>167257</v>
      </c>
    </row>
    <row r="99" spans="1:4" x14ac:dyDescent="0.25">
      <c r="A99" s="139"/>
      <c r="B99" s="53" t="s">
        <v>65</v>
      </c>
      <c r="C99" s="95">
        <f>SUM(C96:C98)</f>
        <v>176586</v>
      </c>
      <c r="D99" s="95">
        <f>SUM(D96:D98)</f>
        <v>3434291</v>
      </c>
    </row>
    <row r="100" spans="1:4" x14ac:dyDescent="0.25">
      <c r="A100" s="59"/>
      <c r="B100" s="56"/>
      <c r="C100" s="97"/>
      <c r="D100" s="97"/>
    </row>
    <row r="101" spans="1:4" x14ac:dyDescent="0.25">
      <c r="A101" s="122" t="s">
        <v>28</v>
      </c>
      <c r="B101" s="46" t="s">
        <v>120</v>
      </c>
      <c r="C101" s="86">
        <v>38174</v>
      </c>
      <c r="D101" s="86">
        <v>343566</v>
      </c>
    </row>
    <row r="102" spans="1:4" x14ac:dyDescent="0.25">
      <c r="A102" s="122"/>
      <c r="B102" s="46" t="s">
        <v>121</v>
      </c>
      <c r="C102" s="86">
        <v>50583</v>
      </c>
      <c r="D102" s="86">
        <v>455247</v>
      </c>
    </row>
    <row r="103" spans="1:4" x14ac:dyDescent="0.25">
      <c r="A103" s="122"/>
      <c r="B103" s="46" t="s">
        <v>302</v>
      </c>
      <c r="C103" s="86">
        <v>54848</v>
      </c>
      <c r="D103" s="86">
        <v>493632</v>
      </c>
    </row>
    <row r="104" spans="1:4" x14ac:dyDescent="0.25">
      <c r="A104" s="122"/>
      <c r="B104" s="46" t="s">
        <v>357</v>
      </c>
      <c r="C104" s="86">
        <v>492675</v>
      </c>
      <c r="D104" s="86">
        <v>4434075</v>
      </c>
    </row>
    <row r="105" spans="1:4" x14ac:dyDescent="0.25">
      <c r="A105" s="122"/>
      <c r="B105" s="46" t="s">
        <v>122</v>
      </c>
      <c r="C105" s="86">
        <v>152981</v>
      </c>
      <c r="D105" s="86">
        <v>1376829</v>
      </c>
    </row>
    <row r="106" spans="1:4" x14ac:dyDescent="0.25">
      <c r="A106" s="122"/>
      <c r="B106" s="46" t="s">
        <v>123</v>
      </c>
      <c r="C106" s="86">
        <v>92558</v>
      </c>
      <c r="D106" s="86">
        <v>833022</v>
      </c>
    </row>
    <row r="107" spans="1:4" x14ac:dyDescent="0.25">
      <c r="A107" s="122"/>
      <c r="B107" s="61" t="s">
        <v>65</v>
      </c>
      <c r="C107" s="92">
        <f>SUM(C101:C106)</f>
        <v>881819</v>
      </c>
      <c r="D107" s="92">
        <f>SUM(D101:D106)</f>
        <v>7936371</v>
      </c>
    </row>
    <row r="108" spans="1:4" x14ac:dyDescent="0.25">
      <c r="A108" s="59"/>
      <c r="B108" s="56"/>
      <c r="C108" s="97"/>
      <c r="D108" s="97"/>
    </row>
    <row r="109" spans="1:4" x14ac:dyDescent="0.25">
      <c r="A109" s="122" t="s">
        <v>13</v>
      </c>
      <c r="B109" s="46" t="s">
        <v>13</v>
      </c>
      <c r="C109" s="86">
        <v>184137</v>
      </c>
      <c r="D109" s="86">
        <v>1657233</v>
      </c>
    </row>
    <row r="110" spans="1:4" x14ac:dyDescent="0.25">
      <c r="A110" s="122"/>
      <c r="B110" s="46" t="s">
        <v>124</v>
      </c>
      <c r="C110" s="86">
        <v>111279</v>
      </c>
      <c r="D110" s="119">
        <v>739558</v>
      </c>
    </row>
    <row r="111" spans="1:4" x14ac:dyDescent="0.25">
      <c r="A111" s="122"/>
      <c r="B111" s="46" t="s">
        <v>125</v>
      </c>
      <c r="C111" s="86">
        <v>47125</v>
      </c>
      <c r="D111" s="119">
        <v>122843</v>
      </c>
    </row>
    <row r="112" spans="1:4" x14ac:dyDescent="0.25">
      <c r="A112" s="122"/>
      <c r="B112" s="46" t="s">
        <v>227</v>
      </c>
      <c r="C112" s="86">
        <v>42373</v>
      </c>
      <c r="D112" s="119">
        <v>560092</v>
      </c>
    </row>
    <row r="113" spans="1:4" x14ac:dyDescent="0.25">
      <c r="A113" s="122"/>
      <c r="B113" s="61" t="s">
        <v>65</v>
      </c>
      <c r="C113" s="92">
        <f>SUM(C109:C112)</f>
        <v>384914</v>
      </c>
      <c r="D113" s="92">
        <f>SUM(D109:D112)</f>
        <v>3079726</v>
      </c>
    </row>
    <row r="114" spans="1:4" x14ac:dyDescent="0.25">
      <c r="A114" s="59"/>
      <c r="B114" s="60"/>
      <c r="C114" s="97"/>
      <c r="D114" s="97"/>
    </row>
    <row r="115" spans="1:4" x14ac:dyDescent="0.25">
      <c r="A115" s="122" t="s">
        <v>14</v>
      </c>
      <c r="B115" s="46" t="s">
        <v>126</v>
      </c>
      <c r="C115" s="86">
        <v>93641</v>
      </c>
      <c r="D115" s="86">
        <v>349472</v>
      </c>
    </row>
    <row r="116" spans="1:4" x14ac:dyDescent="0.25">
      <c r="A116" s="122"/>
      <c r="B116" s="46" t="s">
        <v>94</v>
      </c>
      <c r="C116" s="86">
        <v>237837</v>
      </c>
      <c r="D116" s="86">
        <v>2752320</v>
      </c>
    </row>
    <row r="117" spans="1:4" x14ac:dyDescent="0.25">
      <c r="A117" s="122"/>
      <c r="B117" s="61" t="s">
        <v>65</v>
      </c>
      <c r="C117" s="92">
        <f>SUM(C115:C116)</f>
        <v>331478</v>
      </c>
      <c r="D117" s="92">
        <f>SUM(D115:D116)</f>
        <v>3101792</v>
      </c>
    </row>
    <row r="118" spans="1:4" x14ac:dyDescent="0.25">
      <c r="A118" s="50"/>
      <c r="B118" s="51"/>
      <c r="C118" s="93"/>
      <c r="D118" s="93"/>
    </row>
    <row r="119" spans="1:4" x14ac:dyDescent="0.25">
      <c r="A119" s="122" t="s">
        <v>15</v>
      </c>
      <c r="B119" s="46" t="s">
        <v>127</v>
      </c>
      <c r="C119" s="86">
        <v>40201</v>
      </c>
      <c r="D119" s="86">
        <v>290218</v>
      </c>
    </row>
    <row r="120" spans="1:4" x14ac:dyDescent="0.25">
      <c r="A120" s="122"/>
      <c r="B120" s="61" t="s">
        <v>65</v>
      </c>
      <c r="C120" s="92">
        <f>SUM(C119)</f>
        <v>40201</v>
      </c>
      <c r="D120" s="92">
        <f>SUM(D119)</f>
        <v>290218</v>
      </c>
    </row>
    <row r="121" spans="1:4" x14ac:dyDescent="0.25">
      <c r="A121" s="64"/>
      <c r="B121" s="55"/>
      <c r="C121" s="98"/>
      <c r="D121" s="98"/>
    </row>
    <row r="122" spans="1:4" x14ac:dyDescent="0.25">
      <c r="A122" s="122" t="s">
        <v>16</v>
      </c>
      <c r="B122" s="46" t="s">
        <v>128</v>
      </c>
      <c r="C122" s="86">
        <v>80542</v>
      </c>
      <c r="D122" s="86">
        <v>451207</v>
      </c>
    </row>
    <row r="123" spans="1:4" x14ac:dyDescent="0.25">
      <c r="A123" s="122"/>
      <c r="B123" s="46" t="s">
        <v>129</v>
      </c>
      <c r="C123" s="86">
        <v>37611</v>
      </c>
      <c r="D123" s="86">
        <v>540705</v>
      </c>
    </row>
    <row r="124" spans="1:4" x14ac:dyDescent="0.25">
      <c r="A124" s="122"/>
      <c r="B124" s="46" t="s">
        <v>130</v>
      </c>
      <c r="C124" s="86">
        <v>70914</v>
      </c>
      <c r="D124" s="86">
        <v>828713</v>
      </c>
    </row>
    <row r="125" spans="1:4" x14ac:dyDescent="0.25">
      <c r="A125" s="122"/>
      <c r="B125" s="46" t="s">
        <v>131</v>
      </c>
      <c r="C125" s="86">
        <v>122471</v>
      </c>
      <c r="D125" s="86">
        <v>1315268</v>
      </c>
    </row>
    <row r="126" spans="1:4" x14ac:dyDescent="0.25">
      <c r="A126" s="122"/>
      <c r="B126" s="53" t="s">
        <v>65</v>
      </c>
      <c r="C126" s="95">
        <f>SUM(C122:C125)</f>
        <v>311538</v>
      </c>
      <c r="D126" s="95">
        <f>SUM(D122:D125)</f>
        <v>3135893</v>
      </c>
    </row>
    <row r="127" spans="1:4" x14ac:dyDescent="0.25">
      <c r="A127" s="63"/>
      <c r="B127" s="58"/>
      <c r="C127" s="98"/>
      <c r="D127" s="98"/>
    </row>
    <row r="128" spans="1:4" x14ac:dyDescent="0.25">
      <c r="A128" s="122" t="s">
        <v>33</v>
      </c>
      <c r="B128" s="113" t="s">
        <v>133</v>
      </c>
      <c r="C128" s="86">
        <v>733</v>
      </c>
      <c r="D128" s="86">
        <v>2592</v>
      </c>
    </row>
    <row r="129" spans="1:4" x14ac:dyDescent="0.25">
      <c r="A129" s="122"/>
      <c r="B129" s="113" t="s">
        <v>381</v>
      </c>
      <c r="C129" s="86">
        <v>11865</v>
      </c>
      <c r="D129" s="86">
        <v>144921</v>
      </c>
    </row>
    <row r="130" spans="1:4" x14ac:dyDescent="0.25">
      <c r="A130" s="122"/>
      <c r="B130" s="113" t="s">
        <v>258</v>
      </c>
      <c r="C130" s="86">
        <v>26652</v>
      </c>
      <c r="D130" s="86">
        <v>223034</v>
      </c>
    </row>
    <row r="131" spans="1:4" x14ac:dyDescent="0.25">
      <c r="A131" s="122"/>
      <c r="B131" s="113" t="s">
        <v>135</v>
      </c>
      <c r="C131" s="86">
        <v>17445</v>
      </c>
      <c r="D131" s="86">
        <v>180487</v>
      </c>
    </row>
    <row r="132" spans="1:4" x14ac:dyDescent="0.25">
      <c r="A132" s="122"/>
      <c r="B132" s="113" t="s">
        <v>136</v>
      </c>
      <c r="C132" s="86">
        <v>35240</v>
      </c>
      <c r="D132" s="86">
        <v>374533</v>
      </c>
    </row>
    <row r="133" spans="1:4" x14ac:dyDescent="0.25">
      <c r="A133" s="122"/>
      <c r="B133" s="113" t="s">
        <v>33</v>
      </c>
      <c r="C133" s="86">
        <v>177955</v>
      </c>
      <c r="D133" s="86">
        <v>3939639</v>
      </c>
    </row>
    <row r="134" spans="1:4" x14ac:dyDescent="0.25">
      <c r="A134" s="122"/>
      <c r="B134" s="46" t="s">
        <v>132</v>
      </c>
      <c r="C134" s="86">
        <v>42666</v>
      </c>
      <c r="D134" s="86">
        <v>60708</v>
      </c>
    </row>
    <row r="135" spans="1:4" x14ac:dyDescent="0.25">
      <c r="A135" s="122"/>
      <c r="B135" s="52" t="s">
        <v>134</v>
      </c>
      <c r="C135" s="86">
        <v>65253</v>
      </c>
      <c r="D135" s="86">
        <v>157344</v>
      </c>
    </row>
    <row r="136" spans="1:4" x14ac:dyDescent="0.25">
      <c r="A136" s="122"/>
      <c r="B136" s="52" t="s">
        <v>136</v>
      </c>
      <c r="C136" s="86">
        <v>65588</v>
      </c>
      <c r="D136" s="86">
        <v>487384</v>
      </c>
    </row>
    <row r="137" spans="1:4" x14ac:dyDescent="0.25">
      <c r="A137" s="122"/>
      <c r="B137" s="53" t="s">
        <v>65</v>
      </c>
      <c r="C137" s="95">
        <f>SUM(C128:C136)</f>
        <v>443397</v>
      </c>
      <c r="D137" s="95">
        <f>SUM(D128:D136)</f>
        <v>5570642</v>
      </c>
    </row>
    <row r="138" spans="1:4" x14ac:dyDescent="0.25">
      <c r="A138" s="63"/>
      <c r="B138" s="55"/>
      <c r="C138" s="96"/>
      <c r="D138" s="96"/>
    </row>
    <row r="139" spans="1:4" x14ac:dyDescent="0.25">
      <c r="A139" s="121" t="s">
        <v>19</v>
      </c>
      <c r="B139" s="52" t="s">
        <v>137</v>
      </c>
      <c r="C139" s="94">
        <v>32648</v>
      </c>
      <c r="D139" s="94">
        <v>1057372</v>
      </c>
    </row>
    <row r="140" spans="1:4" x14ac:dyDescent="0.25">
      <c r="A140" s="122"/>
      <c r="B140" s="53" t="s">
        <v>65</v>
      </c>
      <c r="C140" s="95">
        <f t="shared" ref="C140:D140" si="2">SUM(C139)</f>
        <v>32648</v>
      </c>
      <c r="D140" s="95">
        <f t="shared" si="2"/>
        <v>1057372</v>
      </c>
    </row>
    <row r="141" spans="1:4" x14ac:dyDescent="0.25">
      <c r="A141" s="65"/>
      <c r="B141" s="66"/>
      <c r="C141" s="99"/>
      <c r="D141" s="99"/>
    </row>
    <row r="142" spans="1:4" x14ac:dyDescent="0.25">
      <c r="A142" s="122" t="s">
        <v>18</v>
      </c>
      <c r="B142" s="46" t="s">
        <v>138</v>
      </c>
      <c r="C142" s="86">
        <v>112745</v>
      </c>
      <c r="D142" s="86">
        <v>608186</v>
      </c>
    </row>
    <row r="143" spans="1:4" x14ac:dyDescent="0.25">
      <c r="A143" s="122"/>
      <c r="B143" s="46" t="s">
        <v>18</v>
      </c>
      <c r="C143" s="86">
        <v>129794</v>
      </c>
      <c r="D143" s="86">
        <v>568144</v>
      </c>
    </row>
    <row r="144" spans="1:4" x14ac:dyDescent="0.25">
      <c r="A144" s="122"/>
      <c r="B144" s="53" t="s">
        <v>65</v>
      </c>
      <c r="C144" s="92">
        <f>SUM(C142:C143)</f>
        <v>242539</v>
      </c>
      <c r="D144" s="92">
        <f>SUM(D142:D143)</f>
        <v>1176330</v>
      </c>
    </row>
    <row r="145" spans="1:8" x14ac:dyDescent="0.25">
      <c r="A145" s="63"/>
      <c r="B145" s="58"/>
      <c r="C145" s="96"/>
      <c r="D145" s="96"/>
    </row>
    <row r="146" spans="1:8" x14ac:dyDescent="0.25">
      <c r="A146" s="123" t="s">
        <v>64</v>
      </c>
      <c r="B146" s="124"/>
      <c r="C146" s="67">
        <f>C8+C12+C16+C22+C27+C32+C36+C39+C43+C60+C64+C69+C80+C83+C86+C89+C94+C99+C107+C113+C117+C120+C126+C137+C144</f>
        <v>8275347</v>
      </c>
      <c r="D146" s="67">
        <f>D8+D12+D16+D22+D27+D32+D36+D39+D43+D60+D64+D69+D80+D83+D86+D89+D94+D99+D107+D113+D117+D120+D126+D137+D144</f>
        <v>88136340</v>
      </c>
    </row>
    <row r="147" spans="1:8" x14ac:dyDescent="0.25">
      <c r="G147" s="86"/>
      <c r="H147" s="86"/>
    </row>
  </sheetData>
  <mergeCells count="31">
    <mergeCell ref="A38:A39"/>
    <mergeCell ref="A4:A5"/>
    <mergeCell ref="B4:B5"/>
    <mergeCell ref="C4:C5"/>
    <mergeCell ref="D4:D5"/>
    <mergeCell ref="A7:A8"/>
    <mergeCell ref="A10:A12"/>
    <mergeCell ref="A14:A16"/>
    <mergeCell ref="A18:A22"/>
    <mergeCell ref="A24:A27"/>
    <mergeCell ref="A29:A32"/>
    <mergeCell ref="A34:A36"/>
    <mergeCell ref="A109:A113"/>
    <mergeCell ref="A41:A43"/>
    <mergeCell ref="A45:A60"/>
    <mergeCell ref="A62:A64"/>
    <mergeCell ref="A66:A69"/>
    <mergeCell ref="A71:A80"/>
    <mergeCell ref="A82:A83"/>
    <mergeCell ref="A85:A86"/>
    <mergeCell ref="A88:A89"/>
    <mergeCell ref="A91:A94"/>
    <mergeCell ref="A96:A99"/>
    <mergeCell ref="A101:A107"/>
    <mergeCell ref="A146:B146"/>
    <mergeCell ref="A115:A117"/>
    <mergeCell ref="A119:A120"/>
    <mergeCell ref="A122:A126"/>
    <mergeCell ref="A128:A137"/>
    <mergeCell ref="A139:A140"/>
    <mergeCell ref="A142:A14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00409-4B45-40BB-8095-2506F5FD730B}">
  <dimension ref="A1:E460"/>
  <sheetViews>
    <sheetView zoomScaleNormal="100" workbookViewId="0">
      <pane ySplit="6" topLeftCell="A7" activePane="bottomLeft" state="frozen"/>
      <selection pane="bottomLeft" activeCell="B480" sqref="B480"/>
    </sheetView>
  </sheetViews>
  <sheetFormatPr baseColWidth="10" defaultRowHeight="15" x14ac:dyDescent="0.25"/>
  <cols>
    <col min="1" max="1" width="22.7109375" style="42" customWidth="1"/>
    <col min="2" max="2" width="56.28515625" style="42" customWidth="1"/>
    <col min="3" max="3" width="9.5703125" style="101" customWidth="1"/>
    <col min="4" max="4" width="15" style="101" customWidth="1"/>
    <col min="5" max="16384" width="11.42578125" style="42"/>
  </cols>
  <sheetData>
    <row r="1" spans="1:4" x14ac:dyDescent="0.25">
      <c r="B1" s="70"/>
    </row>
    <row r="2" spans="1:4" ht="17.25" x14ac:dyDescent="0.3">
      <c r="A2" s="88" t="s">
        <v>382</v>
      </c>
      <c r="B2" s="88"/>
      <c r="C2" s="102"/>
      <c r="D2" s="102"/>
    </row>
    <row r="3" spans="1:4" x14ac:dyDescent="0.25">
      <c r="B3" s="70"/>
    </row>
    <row r="4" spans="1:4" ht="15.75" customHeight="1" x14ac:dyDescent="0.25">
      <c r="A4" s="125" t="s">
        <v>63</v>
      </c>
      <c r="B4" s="125" t="s">
        <v>79</v>
      </c>
      <c r="C4" s="126" t="s">
        <v>370</v>
      </c>
      <c r="D4" s="126" t="s">
        <v>371</v>
      </c>
    </row>
    <row r="5" spans="1:4" ht="15" customHeight="1" x14ac:dyDescent="0.25">
      <c r="A5" s="125"/>
      <c r="B5" s="125"/>
      <c r="C5" s="126"/>
      <c r="D5" s="126"/>
    </row>
    <row r="6" spans="1:4" ht="15" customHeight="1" x14ac:dyDescent="0.25">
      <c r="A6" s="125"/>
      <c r="B6" s="125"/>
      <c r="C6" s="127"/>
      <c r="D6" s="127"/>
    </row>
    <row r="7" spans="1:4" x14ac:dyDescent="0.25">
      <c r="A7" s="128"/>
      <c r="B7" s="128"/>
      <c r="C7" s="128"/>
      <c r="D7" s="128"/>
    </row>
    <row r="8" spans="1:4" x14ac:dyDescent="0.25">
      <c r="A8" s="121" t="s">
        <v>20</v>
      </c>
      <c r="B8" s="71" t="s">
        <v>139</v>
      </c>
      <c r="C8" s="84"/>
      <c r="D8" s="84"/>
    </row>
    <row r="9" spans="1:4" x14ac:dyDescent="0.25">
      <c r="A9" s="121"/>
      <c r="B9" s="72" t="s">
        <v>387</v>
      </c>
      <c r="C9" s="80">
        <v>1125</v>
      </c>
      <c r="D9" s="32">
        <v>4746</v>
      </c>
    </row>
    <row r="10" spans="1:4" x14ac:dyDescent="0.25">
      <c r="A10" s="121"/>
      <c r="B10" s="103" t="s">
        <v>303</v>
      </c>
      <c r="C10" s="33"/>
      <c r="D10" s="33"/>
    </row>
    <row r="11" spans="1:4" x14ac:dyDescent="0.25">
      <c r="A11" s="121"/>
      <c r="B11" s="104" t="s">
        <v>388</v>
      </c>
      <c r="C11" s="32">
        <v>41</v>
      </c>
      <c r="D11" s="32">
        <v>156</v>
      </c>
    </row>
    <row r="12" spans="1:4" x14ac:dyDescent="0.25">
      <c r="A12" s="121"/>
      <c r="B12" s="71" t="s">
        <v>82</v>
      </c>
      <c r="C12" s="84"/>
      <c r="D12" s="84"/>
    </row>
    <row r="13" spans="1:4" x14ac:dyDescent="0.25">
      <c r="A13" s="121"/>
      <c r="B13" s="72" t="s">
        <v>389</v>
      </c>
      <c r="C13" s="32">
        <v>27369</v>
      </c>
      <c r="D13" s="32">
        <v>431483</v>
      </c>
    </row>
    <row r="14" spans="1:4" x14ac:dyDescent="0.25">
      <c r="A14" s="121"/>
      <c r="B14" s="71" t="s">
        <v>140</v>
      </c>
      <c r="C14" s="84"/>
      <c r="D14" s="84"/>
    </row>
    <row r="15" spans="1:4" x14ac:dyDescent="0.25">
      <c r="A15" s="121"/>
      <c r="B15" s="72" t="s">
        <v>141</v>
      </c>
      <c r="C15" s="32">
        <v>4918</v>
      </c>
      <c r="D15" s="32">
        <v>26170</v>
      </c>
    </row>
    <row r="16" spans="1:4" x14ac:dyDescent="0.25">
      <c r="A16" s="121"/>
      <c r="B16" s="71" t="s">
        <v>540</v>
      </c>
      <c r="C16" s="84"/>
      <c r="D16" s="84"/>
    </row>
    <row r="17" spans="1:4" x14ac:dyDescent="0.25">
      <c r="A17" s="121"/>
      <c r="B17" s="72" t="s">
        <v>389</v>
      </c>
      <c r="C17" s="32">
        <v>8680</v>
      </c>
      <c r="D17" s="32">
        <v>60073</v>
      </c>
    </row>
    <row r="18" spans="1:4" x14ac:dyDescent="0.25">
      <c r="A18" s="122"/>
      <c r="B18" s="73" t="s">
        <v>65</v>
      </c>
      <c r="C18" s="81">
        <f>SUM(C9:C17)</f>
        <v>42133</v>
      </c>
      <c r="D18" s="81">
        <f>SUM(D9:D17)</f>
        <v>522628</v>
      </c>
    </row>
    <row r="19" spans="1:4" x14ac:dyDescent="0.25">
      <c r="A19" s="74"/>
      <c r="B19" s="75"/>
      <c r="C19" s="83"/>
      <c r="D19" s="83"/>
    </row>
    <row r="20" spans="1:4" x14ac:dyDescent="0.25">
      <c r="A20" s="122" t="s">
        <v>21</v>
      </c>
      <c r="B20" s="71" t="s">
        <v>142</v>
      </c>
      <c r="C20" s="84"/>
      <c r="D20" s="84"/>
    </row>
    <row r="21" spans="1:4" x14ac:dyDescent="0.25">
      <c r="A21" s="122"/>
      <c r="B21" s="72" t="s">
        <v>390</v>
      </c>
      <c r="C21" s="32">
        <v>6334</v>
      </c>
      <c r="D21" s="32">
        <v>35789</v>
      </c>
    </row>
    <row r="22" spans="1:4" x14ac:dyDescent="0.25">
      <c r="A22" s="122"/>
      <c r="B22" s="71" t="s">
        <v>143</v>
      </c>
      <c r="C22" s="84"/>
      <c r="D22" s="84"/>
    </row>
    <row r="23" spans="1:4" x14ac:dyDescent="0.25">
      <c r="A23" s="122"/>
      <c r="B23" s="72" t="s">
        <v>391</v>
      </c>
      <c r="C23" s="32">
        <v>12222</v>
      </c>
      <c r="D23" s="32">
        <v>75395</v>
      </c>
    </row>
    <row r="24" spans="1:4" x14ac:dyDescent="0.25">
      <c r="A24" s="122"/>
      <c r="B24" s="71" t="s">
        <v>144</v>
      </c>
      <c r="C24" s="84"/>
      <c r="D24" s="84"/>
    </row>
    <row r="25" spans="1:4" x14ac:dyDescent="0.25">
      <c r="A25" s="122"/>
      <c r="B25" s="72" t="s">
        <v>392</v>
      </c>
      <c r="C25" s="32">
        <v>7214</v>
      </c>
      <c r="D25" s="32">
        <v>34777</v>
      </c>
    </row>
    <row r="26" spans="1:4" x14ac:dyDescent="0.25">
      <c r="A26" s="122"/>
      <c r="B26" s="103" t="s">
        <v>304</v>
      </c>
      <c r="C26" s="33"/>
      <c r="D26" s="33"/>
    </row>
    <row r="27" spans="1:4" x14ac:dyDescent="0.25">
      <c r="A27" s="122"/>
      <c r="B27" s="104" t="s">
        <v>393</v>
      </c>
      <c r="C27" s="32">
        <v>67</v>
      </c>
      <c r="D27" s="32">
        <v>551</v>
      </c>
    </row>
    <row r="28" spans="1:4" x14ac:dyDescent="0.25">
      <c r="A28" s="122"/>
      <c r="B28" s="71" t="s">
        <v>145</v>
      </c>
      <c r="C28" s="84"/>
      <c r="D28" s="84"/>
    </row>
    <row r="29" spans="1:4" x14ac:dyDescent="0.25">
      <c r="A29" s="122"/>
      <c r="B29" s="72" t="s">
        <v>394</v>
      </c>
      <c r="C29" s="32">
        <v>5512</v>
      </c>
      <c r="D29" s="32">
        <v>101738</v>
      </c>
    </row>
    <row r="30" spans="1:4" x14ac:dyDescent="0.25">
      <c r="A30" s="122"/>
      <c r="B30" s="71" t="s">
        <v>146</v>
      </c>
      <c r="C30" s="84"/>
      <c r="D30" s="84"/>
    </row>
    <row r="31" spans="1:4" x14ac:dyDescent="0.25">
      <c r="A31" s="122"/>
      <c r="B31" s="72" t="s">
        <v>395</v>
      </c>
      <c r="C31" s="32">
        <v>1752</v>
      </c>
      <c r="D31" s="32">
        <v>4480</v>
      </c>
    </row>
    <row r="32" spans="1:4" x14ac:dyDescent="0.25">
      <c r="A32" s="122"/>
      <c r="B32" s="71" t="s">
        <v>147</v>
      </c>
      <c r="C32" s="84"/>
      <c r="D32" s="84"/>
    </row>
    <row r="33" spans="1:4" x14ac:dyDescent="0.25">
      <c r="A33" s="122"/>
      <c r="B33" s="72" t="s">
        <v>396</v>
      </c>
      <c r="C33" s="32">
        <v>9315</v>
      </c>
      <c r="D33" s="32">
        <v>39078</v>
      </c>
    </row>
    <row r="34" spans="1:4" x14ac:dyDescent="0.25">
      <c r="A34" s="122"/>
      <c r="B34" s="71" t="s">
        <v>148</v>
      </c>
      <c r="C34" s="84"/>
      <c r="D34" s="84"/>
    </row>
    <row r="35" spans="1:4" x14ac:dyDescent="0.25">
      <c r="A35" s="122"/>
      <c r="B35" s="72" t="s">
        <v>397</v>
      </c>
      <c r="C35" s="32">
        <v>14008</v>
      </c>
      <c r="D35" s="32">
        <v>181175</v>
      </c>
    </row>
    <row r="36" spans="1:4" x14ac:dyDescent="0.25">
      <c r="A36" s="122"/>
      <c r="B36" s="71" t="s">
        <v>84</v>
      </c>
      <c r="C36" s="84"/>
      <c r="D36" s="84"/>
    </row>
    <row r="37" spans="1:4" x14ac:dyDescent="0.25">
      <c r="A37" s="122"/>
      <c r="B37" s="72" t="s">
        <v>398</v>
      </c>
      <c r="C37" s="32">
        <v>7320</v>
      </c>
      <c r="D37" s="32">
        <v>149934</v>
      </c>
    </row>
    <row r="38" spans="1:4" x14ac:dyDescent="0.25">
      <c r="A38" s="122"/>
      <c r="B38" s="72" t="s">
        <v>149</v>
      </c>
      <c r="C38" s="32">
        <v>7305</v>
      </c>
      <c r="D38" s="32">
        <v>43684</v>
      </c>
    </row>
    <row r="39" spans="1:4" x14ac:dyDescent="0.25">
      <c r="A39" s="122"/>
      <c r="B39" s="71" t="s">
        <v>541</v>
      </c>
      <c r="C39" s="84"/>
      <c r="D39" s="84"/>
    </row>
    <row r="40" spans="1:4" x14ac:dyDescent="0.25">
      <c r="A40" s="122"/>
      <c r="B40" s="72" t="s">
        <v>542</v>
      </c>
      <c r="C40" s="32">
        <v>601</v>
      </c>
      <c r="D40" s="32">
        <v>10042</v>
      </c>
    </row>
    <row r="41" spans="1:4" x14ac:dyDescent="0.25">
      <c r="A41" s="122"/>
      <c r="B41" s="71" t="s">
        <v>150</v>
      </c>
      <c r="C41" s="84"/>
      <c r="D41" s="84"/>
    </row>
    <row r="42" spans="1:4" x14ac:dyDescent="0.25">
      <c r="A42" s="122"/>
      <c r="B42" s="72" t="s">
        <v>543</v>
      </c>
      <c r="C42" s="32">
        <v>13447</v>
      </c>
      <c r="D42" s="32">
        <v>98212</v>
      </c>
    </row>
    <row r="43" spans="1:4" x14ac:dyDescent="0.25">
      <c r="A43" s="122"/>
      <c r="B43" s="72" t="s">
        <v>544</v>
      </c>
      <c r="C43" s="32">
        <v>4118</v>
      </c>
      <c r="D43" s="32">
        <v>15677</v>
      </c>
    </row>
    <row r="44" spans="1:4" x14ac:dyDescent="0.25">
      <c r="A44" s="122"/>
      <c r="B44" s="71" t="s">
        <v>85</v>
      </c>
      <c r="C44" s="84"/>
      <c r="D44" s="84"/>
    </row>
    <row r="45" spans="1:4" x14ac:dyDescent="0.25">
      <c r="A45" s="122"/>
      <c r="B45" s="72" t="s">
        <v>399</v>
      </c>
      <c r="C45" s="32">
        <v>28451</v>
      </c>
      <c r="D45" s="32">
        <v>482632</v>
      </c>
    </row>
    <row r="46" spans="1:4" x14ac:dyDescent="0.25">
      <c r="A46" s="122"/>
      <c r="B46" s="73" t="s">
        <v>65</v>
      </c>
      <c r="C46" s="81">
        <f>SUM(C21:C45)</f>
        <v>117666</v>
      </c>
      <c r="D46" s="81">
        <f>SUM(D21:D45)</f>
        <v>1273164</v>
      </c>
    </row>
    <row r="47" spans="1:4" x14ac:dyDescent="0.25">
      <c r="A47" s="76"/>
      <c r="B47" s="75"/>
      <c r="C47" s="83"/>
      <c r="D47" s="83"/>
    </row>
    <row r="48" spans="1:4" x14ac:dyDescent="0.25">
      <c r="A48" s="129" t="s">
        <v>67</v>
      </c>
      <c r="B48" s="71" t="s">
        <v>151</v>
      </c>
      <c r="C48" s="84"/>
      <c r="D48" s="84"/>
    </row>
    <row r="49" spans="1:4" x14ac:dyDescent="0.25">
      <c r="A49" s="122"/>
      <c r="B49" s="72" t="s">
        <v>400</v>
      </c>
      <c r="C49" s="32">
        <v>12329</v>
      </c>
      <c r="D49" s="32">
        <v>164556</v>
      </c>
    </row>
    <row r="50" spans="1:4" x14ac:dyDescent="0.25">
      <c r="A50" s="122"/>
      <c r="B50" s="71" t="s">
        <v>152</v>
      </c>
      <c r="C50" s="84"/>
      <c r="D50" s="84"/>
    </row>
    <row r="51" spans="1:4" x14ac:dyDescent="0.25">
      <c r="A51" s="122"/>
      <c r="B51" s="72" t="s">
        <v>401</v>
      </c>
      <c r="C51" s="32">
        <v>1407</v>
      </c>
      <c r="D51" s="32">
        <v>3184</v>
      </c>
    </row>
    <row r="52" spans="1:4" x14ac:dyDescent="0.25">
      <c r="A52" s="122"/>
      <c r="B52" s="71" t="s">
        <v>153</v>
      </c>
      <c r="C52" s="84"/>
      <c r="D52" s="84"/>
    </row>
    <row r="53" spans="1:4" x14ac:dyDescent="0.25">
      <c r="A53" s="122"/>
      <c r="B53" s="72" t="s">
        <v>402</v>
      </c>
      <c r="C53" s="32">
        <v>1145</v>
      </c>
      <c r="D53" s="32">
        <v>24767</v>
      </c>
    </row>
    <row r="54" spans="1:4" x14ac:dyDescent="0.25">
      <c r="A54" s="122"/>
      <c r="B54" s="72" t="s">
        <v>403</v>
      </c>
      <c r="C54" s="32">
        <v>19301</v>
      </c>
      <c r="D54" s="32">
        <v>304111</v>
      </c>
    </row>
    <row r="55" spans="1:4" x14ac:dyDescent="0.25">
      <c r="A55" s="122"/>
      <c r="B55" s="71" t="s">
        <v>154</v>
      </c>
      <c r="C55" s="84"/>
      <c r="D55" s="84"/>
    </row>
    <row r="56" spans="1:4" x14ac:dyDescent="0.25">
      <c r="A56" s="122"/>
      <c r="B56" s="72" t="s">
        <v>404</v>
      </c>
      <c r="C56" s="32">
        <v>3539</v>
      </c>
      <c r="D56" s="32">
        <v>12123</v>
      </c>
    </row>
    <row r="57" spans="1:4" x14ac:dyDescent="0.25">
      <c r="A57" s="122"/>
      <c r="B57" s="72" t="s">
        <v>405</v>
      </c>
      <c r="C57" s="32">
        <v>24762</v>
      </c>
      <c r="D57" s="32">
        <v>169695</v>
      </c>
    </row>
    <row r="58" spans="1:4" x14ac:dyDescent="0.25">
      <c r="A58" s="122"/>
      <c r="B58" s="71" t="s">
        <v>155</v>
      </c>
      <c r="C58" s="84"/>
      <c r="D58" s="84"/>
    </row>
    <row r="59" spans="1:4" x14ac:dyDescent="0.25">
      <c r="A59" s="122"/>
      <c r="B59" s="72" t="s">
        <v>406</v>
      </c>
      <c r="C59" s="32">
        <v>7379</v>
      </c>
      <c r="D59" s="32">
        <v>83805</v>
      </c>
    </row>
    <row r="60" spans="1:4" x14ac:dyDescent="0.25">
      <c r="A60" s="122"/>
      <c r="B60" s="72" t="s">
        <v>407</v>
      </c>
      <c r="C60" s="32">
        <v>5363</v>
      </c>
      <c r="D60" s="32">
        <v>56988</v>
      </c>
    </row>
    <row r="61" spans="1:4" x14ac:dyDescent="0.25">
      <c r="A61" s="122"/>
      <c r="B61" s="72" t="s">
        <v>408</v>
      </c>
      <c r="C61" s="32">
        <v>2300</v>
      </c>
      <c r="D61" s="32">
        <v>36263</v>
      </c>
    </row>
    <row r="62" spans="1:4" x14ac:dyDescent="0.25">
      <c r="A62" s="122"/>
      <c r="B62" s="72" t="s">
        <v>409</v>
      </c>
      <c r="C62" s="32">
        <v>145</v>
      </c>
      <c r="D62" s="32">
        <v>782</v>
      </c>
    </row>
    <row r="63" spans="1:4" x14ac:dyDescent="0.25">
      <c r="A63" s="122"/>
      <c r="B63" s="72" t="s">
        <v>410</v>
      </c>
      <c r="C63" s="32">
        <v>3488</v>
      </c>
      <c r="D63" s="32">
        <v>21857</v>
      </c>
    </row>
    <row r="64" spans="1:4" x14ac:dyDescent="0.25">
      <c r="A64" s="122"/>
      <c r="B64" s="72" t="s">
        <v>411</v>
      </c>
      <c r="C64" s="32">
        <v>953</v>
      </c>
      <c r="D64" s="32">
        <v>24552</v>
      </c>
    </row>
    <row r="65" spans="1:4" x14ac:dyDescent="0.25">
      <c r="A65" s="122"/>
      <c r="B65" s="73" t="s">
        <v>65</v>
      </c>
      <c r="C65" s="81">
        <f>SUM(C48:C64)</f>
        <v>82111</v>
      </c>
      <c r="D65" s="81">
        <f t="shared" ref="D65" si="0">SUM(D48:D64)</f>
        <v>902683</v>
      </c>
    </row>
    <row r="66" spans="1:4" x14ac:dyDescent="0.25">
      <c r="A66" s="74"/>
      <c r="B66" s="77"/>
      <c r="C66" s="82"/>
      <c r="D66" s="82"/>
    </row>
    <row r="67" spans="1:4" x14ac:dyDescent="0.25">
      <c r="A67" s="121" t="s">
        <v>5</v>
      </c>
      <c r="B67" s="71" t="s">
        <v>545</v>
      </c>
      <c r="C67" s="84"/>
      <c r="D67" s="84"/>
    </row>
    <row r="68" spans="1:4" x14ac:dyDescent="0.25">
      <c r="A68" s="121"/>
      <c r="B68" s="72" t="s">
        <v>412</v>
      </c>
      <c r="C68" s="32">
        <v>9460</v>
      </c>
      <c r="D68" s="32">
        <v>84932</v>
      </c>
    </row>
    <row r="69" spans="1:4" x14ac:dyDescent="0.25">
      <c r="A69" s="121"/>
      <c r="B69" s="72" t="s">
        <v>413</v>
      </c>
      <c r="C69" s="32">
        <v>9254</v>
      </c>
      <c r="D69" s="32">
        <v>66327</v>
      </c>
    </row>
    <row r="70" spans="1:4" x14ac:dyDescent="0.25">
      <c r="A70" s="121"/>
      <c r="B70" s="71" t="s">
        <v>156</v>
      </c>
      <c r="C70" s="84"/>
      <c r="D70" s="84"/>
    </row>
    <row r="71" spans="1:4" x14ac:dyDescent="0.25">
      <c r="A71" s="121"/>
      <c r="B71" s="72" t="s">
        <v>414</v>
      </c>
      <c r="C71" s="32">
        <v>6080</v>
      </c>
      <c r="D71" s="32">
        <v>41283</v>
      </c>
    </row>
    <row r="72" spans="1:4" x14ac:dyDescent="0.25">
      <c r="A72" s="121"/>
      <c r="B72" s="71" t="s">
        <v>157</v>
      </c>
      <c r="C72" s="84"/>
      <c r="D72" s="84"/>
    </row>
    <row r="73" spans="1:4" x14ac:dyDescent="0.25">
      <c r="A73" s="121"/>
      <c r="B73" s="72" t="s">
        <v>415</v>
      </c>
      <c r="C73" s="32">
        <v>4629</v>
      </c>
      <c r="D73" s="32">
        <v>24809</v>
      </c>
    </row>
    <row r="74" spans="1:4" x14ac:dyDescent="0.25">
      <c r="A74" s="121"/>
      <c r="B74" s="71" t="s">
        <v>158</v>
      </c>
      <c r="C74" s="84"/>
      <c r="D74" s="84"/>
    </row>
    <row r="75" spans="1:4" x14ac:dyDescent="0.25">
      <c r="A75" s="121"/>
      <c r="B75" s="72" t="s">
        <v>416</v>
      </c>
      <c r="C75" s="32">
        <v>3149</v>
      </c>
      <c r="D75" s="32">
        <v>11334</v>
      </c>
    </row>
    <row r="76" spans="1:4" x14ac:dyDescent="0.25">
      <c r="A76" s="121"/>
      <c r="B76" s="71" t="s">
        <v>159</v>
      </c>
      <c r="C76" s="84"/>
      <c r="D76" s="84"/>
    </row>
    <row r="77" spans="1:4" x14ac:dyDescent="0.25">
      <c r="A77" s="121"/>
      <c r="B77" s="72" t="s">
        <v>160</v>
      </c>
      <c r="C77" s="32">
        <v>23805</v>
      </c>
      <c r="D77" s="32">
        <v>400425</v>
      </c>
    </row>
    <row r="78" spans="1:4" x14ac:dyDescent="0.25">
      <c r="A78" s="121"/>
      <c r="B78" s="71" t="s">
        <v>346</v>
      </c>
      <c r="C78" s="84"/>
      <c r="D78" s="84"/>
    </row>
    <row r="79" spans="1:4" x14ac:dyDescent="0.25">
      <c r="A79" s="121"/>
      <c r="B79" s="72" t="s">
        <v>417</v>
      </c>
      <c r="C79" s="32">
        <v>6504</v>
      </c>
      <c r="D79" s="32">
        <v>83500</v>
      </c>
    </row>
    <row r="80" spans="1:4" x14ac:dyDescent="0.25">
      <c r="A80" s="121"/>
      <c r="B80" s="71" t="s">
        <v>162</v>
      </c>
      <c r="C80" s="84"/>
      <c r="D80" s="84"/>
    </row>
    <row r="81" spans="1:4" x14ac:dyDescent="0.25">
      <c r="A81" s="121"/>
      <c r="B81" s="72" t="s">
        <v>418</v>
      </c>
      <c r="C81" s="32">
        <v>588</v>
      </c>
      <c r="D81" s="32">
        <v>7688</v>
      </c>
    </row>
    <row r="82" spans="1:4" x14ac:dyDescent="0.25">
      <c r="A82" s="121"/>
      <c r="B82" s="71" t="s">
        <v>163</v>
      </c>
      <c r="C82" s="84"/>
      <c r="D82" s="84"/>
    </row>
    <row r="83" spans="1:4" x14ac:dyDescent="0.25">
      <c r="A83" s="121"/>
      <c r="B83" s="72" t="s">
        <v>419</v>
      </c>
      <c r="C83" s="32">
        <v>5017</v>
      </c>
      <c r="D83" s="32">
        <v>26700</v>
      </c>
    </row>
    <row r="84" spans="1:4" x14ac:dyDescent="0.25">
      <c r="A84" s="121"/>
      <c r="B84" s="71" t="s">
        <v>164</v>
      </c>
      <c r="C84" s="84"/>
      <c r="D84" s="84"/>
    </row>
    <row r="85" spans="1:4" x14ac:dyDescent="0.25">
      <c r="A85" s="121"/>
      <c r="B85" s="72" t="s">
        <v>420</v>
      </c>
      <c r="C85" s="32">
        <v>5757</v>
      </c>
      <c r="D85" s="32">
        <v>56391</v>
      </c>
    </row>
    <row r="86" spans="1:4" x14ac:dyDescent="0.25">
      <c r="A86" s="121"/>
      <c r="B86" s="71" t="s">
        <v>165</v>
      </c>
      <c r="C86" s="84"/>
      <c r="D86" s="84"/>
    </row>
    <row r="87" spans="1:4" x14ac:dyDescent="0.25">
      <c r="A87" s="121"/>
      <c r="B87" s="72" t="s">
        <v>421</v>
      </c>
      <c r="C87" s="32">
        <v>5306</v>
      </c>
      <c r="D87" s="32">
        <v>74244</v>
      </c>
    </row>
    <row r="88" spans="1:4" x14ac:dyDescent="0.25">
      <c r="A88" s="121"/>
      <c r="B88" s="71" t="s">
        <v>166</v>
      </c>
      <c r="C88" s="84"/>
      <c r="D88" s="84"/>
    </row>
    <row r="89" spans="1:4" x14ac:dyDescent="0.25">
      <c r="A89" s="121"/>
      <c r="B89" s="72" t="s">
        <v>167</v>
      </c>
      <c r="C89" s="32">
        <v>5557</v>
      </c>
      <c r="D89" s="32">
        <v>32743</v>
      </c>
    </row>
    <row r="90" spans="1:4" x14ac:dyDescent="0.25">
      <c r="A90" s="121"/>
      <c r="B90" s="103" t="s">
        <v>347</v>
      </c>
      <c r="C90" s="33"/>
      <c r="D90" s="33"/>
    </row>
    <row r="91" spans="1:4" x14ac:dyDescent="0.25">
      <c r="A91" s="121"/>
      <c r="B91" s="104" t="s">
        <v>422</v>
      </c>
      <c r="C91" s="32">
        <v>4</v>
      </c>
      <c r="D91" s="32">
        <v>157</v>
      </c>
    </row>
    <row r="92" spans="1:4" x14ac:dyDescent="0.25">
      <c r="A92" s="121"/>
      <c r="B92" s="71" t="s">
        <v>168</v>
      </c>
      <c r="C92" s="84"/>
      <c r="D92" s="84"/>
    </row>
    <row r="93" spans="1:4" x14ac:dyDescent="0.25">
      <c r="A93" s="121"/>
      <c r="B93" s="72" t="s">
        <v>423</v>
      </c>
      <c r="C93" s="32">
        <v>7647</v>
      </c>
      <c r="D93" s="32">
        <v>47336</v>
      </c>
    </row>
    <row r="94" spans="1:4" x14ac:dyDescent="0.25">
      <c r="A94" s="121"/>
      <c r="B94" s="71" t="s">
        <v>169</v>
      </c>
      <c r="C94" s="84"/>
      <c r="D94" s="84"/>
    </row>
    <row r="95" spans="1:4" x14ac:dyDescent="0.25">
      <c r="A95" s="121"/>
      <c r="B95" s="72" t="s">
        <v>170</v>
      </c>
      <c r="C95" s="32">
        <v>5440</v>
      </c>
      <c r="D95" s="32">
        <v>32369</v>
      </c>
    </row>
    <row r="96" spans="1:4" x14ac:dyDescent="0.25">
      <c r="A96" s="122"/>
      <c r="B96" s="73" t="s">
        <v>65</v>
      </c>
      <c r="C96" s="81">
        <f>SUM(C67:C95)</f>
        <v>98197</v>
      </c>
      <c r="D96" s="81">
        <f>SUM(D67:D95)</f>
        <v>990238</v>
      </c>
    </row>
    <row r="97" spans="1:4" x14ac:dyDescent="0.25">
      <c r="A97" s="74"/>
      <c r="B97" s="75"/>
      <c r="C97" s="83"/>
      <c r="D97" s="83"/>
    </row>
    <row r="98" spans="1:4" x14ac:dyDescent="0.25">
      <c r="A98" s="122" t="s">
        <v>6</v>
      </c>
      <c r="B98" s="103" t="s">
        <v>305</v>
      </c>
      <c r="C98" s="33"/>
      <c r="D98" s="33"/>
    </row>
    <row r="99" spans="1:4" ht="30" x14ac:dyDescent="0.25">
      <c r="A99" s="122"/>
      <c r="B99" s="104" t="s">
        <v>306</v>
      </c>
      <c r="C99" s="32">
        <v>21</v>
      </c>
      <c r="D99" s="32">
        <v>577</v>
      </c>
    </row>
    <row r="100" spans="1:4" x14ac:dyDescent="0.25">
      <c r="A100" s="122"/>
      <c r="B100" s="71" t="s">
        <v>171</v>
      </c>
      <c r="C100" s="84"/>
      <c r="D100" s="84"/>
    </row>
    <row r="101" spans="1:4" x14ac:dyDescent="0.25">
      <c r="A101" s="122"/>
      <c r="B101" s="72" t="s">
        <v>424</v>
      </c>
      <c r="C101" s="32">
        <v>3042</v>
      </c>
      <c r="D101" s="32">
        <v>80303</v>
      </c>
    </row>
    <row r="102" spans="1:4" x14ac:dyDescent="0.25">
      <c r="A102" s="122"/>
      <c r="B102" s="71" t="s">
        <v>172</v>
      </c>
      <c r="C102" s="84"/>
      <c r="D102" s="84"/>
    </row>
    <row r="103" spans="1:4" x14ac:dyDescent="0.25">
      <c r="A103" s="122"/>
      <c r="B103" s="72" t="s">
        <v>389</v>
      </c>
      <c r="C103" s="32">
        <v>33054</v>
      </c>
      <c r="D103" s="32">
        <v>415603</v>
      </c>
    </row>
    <row r="104" spans="1:4" x14ac:dyDescent="0.25">
      <c r="A104" s="122"/>
      <c r="B104" s="72" t="s">
        <v>425</v>
      </c>
      <c r="C104" s="32">
        <v>38205</v>
      </c>
      <c r="D104" s="32">
        <v>573740</v>
      </c>
    </row>
    <row r="105" spans="1:4" x14ac:dyDescent="0.25">
      <c r="A105" s="122"/>
      <c r="B105" s="72" t="s">
        <v>426</v>
      </c>
      <c r="C105" s="120">
        <v>2</v>
      </c>
      <c r="D105" s="120">
        <v>2</v>
      </c>
    </row>
    <row r="106" spans="1:4" x14ac:dyDescent="0.25">
      <c r="A106" s="122"/>
      <c r="B106" s="71" t="s">
        <v>546</v>
      </c>
      <c r="C106" s="32">
        <v>74</v>
      </c>
      <c r="D106" s="32">
        <v>377</v>
      </c>
    </row>
    <row r="107" spans="1:4" x14ac:dyDescent="0.25">
      <c r="A107" s="122"/>
      <c r="B107" s="104" t="s">
        <v>427</v>
      </c>
      <c r="C107" s="120">
        <v>16</v>
      </c>
      <c r="D107" s="120">
        <v>0</v>
      </c>
    </row>
    <row r="108" spans="1:4" x14ac:dyDescent="0.25">
      <c r="A108" s="122"/>
      <c r="B108" s="73" t="s">
        <v>65</v>
      </c>
      <c r="C108" s="81">
        <f>SUM(C99:C107)</f>
        <v>74414</v>
      </c>
      <c r="D108" s="81">
        <f>SUM(D99:D107)</f>
        <v>1070602</v>
      </c>
    </row>
    <row r="109" spans="1:4" x14ac:dyDescent="0.25">
      <c r="A109" s="78"/>
      <c r="B109" s="75"/>
      <c r="C109" s="83"/>
      <c r="D109" s="83"/>
    </row>
    <row r="110" spans="1:4" x14ac:dyDescent="0.25">
      <c r="A110" s="121" t="s">
        <v>173</v>
      </c>
      <c r="B110" s="71" t="s">
        <v>174</v>
      </c>
      <c r="C110" s="84"/>
      <c r="D110" s="84"/>
    </row>
    <row r="111" spans="1:4" x14ac:dyDescent="0.25">
      <c r="A111" s="121"/>
      <c r="B111" s="72" t="s">
        <v>428</v>
      </c>
      <c r="C111" s="32">
        <v>1523</v>
      </c>
      <c r="D111" s="32">
        <v>7561</v>
      </c>
    </row>
    <row r="112" spans="1:4" x14ac:dyDescent="0.25">
      <c r="A112" s="121"/>
      <c r="B112" s="71" t="s">
        <v>175</v>
      </c>
      <c r="C112" s="84"/>
      <c r="D112" s="84"/>
    </row>
    <row r="113" spans="1:4" x14ac:dyDescent="0.25">
      <c r="A113" s="121"/>
      <c r="B113" s="72" t="s">
        <v>176</v>
      </c>
      <c r="C113" s="32">
        <v>6366</v>
      </c>
      <c r="D113" s="32">
        <v>101910</v>
      </c>
    </row>
    <row r="114" spans="1:4" x14ac:dyDescent="0.25">
      <c r="A114" s="121"/>
      <c r="B114" s="72" t="s">
        <v>429</v>
      </c>
      <c r="C114" s="32">
        <v>3113</v>
      </c>
      <c r="D114" s="32">
        <v>15712</v>
      </c>
    </row>
    <row r="115" spans="1:4" x14ac:dyDescent="0.25">
      <c r="A115" s="121"/>
      <c r="B115" s="71" t="s">
        <v>177</v>
      </c>
      <c r="C115" s="84"/>
      <c r="D115" s="84"/>
    </row>
    <row r="116" spans="1:4" x14ac:dyDescent="0.25">
      <c r="A116" s="121"/>
      <c r="B116" s="72" t="s">
        <v>430</v>
      </c>
      <c r="C116" s="32">
        <v>15253</v>
      </c>
      <c r="D116" s="32">
        <v>174669</v>
      </c>
    </row>
    <row r="117" spans="1:4" x14ac:dyDescent="0.25">
      <c r="A117" s="121"/>
      <c r="B117" s="71" t="s">
        <v>178</v>
      </c>
      <c r="C117" s="84"/>
      <c r="D117" s="84"/>
    </row>
    <row r="118" spans="1:4" x14ac:dyDescent="0.25">
      <c r="A118" s="121"/>
      <c r="B118" s="72" t="s">
        <v>431</v>
      </c>
      <c r="C118" s="32">
        <v>315</v>
      </c>
      <c r="D118" s="32">
        <v>1576</v>
      </c>
    </row>
    <row r="119" spans="1:4" x14ac:dyDescent="0.25">
      <c r="A119" s="121"/>
      <c r="B119" s="71" t="s">
        <v>179</v>
      </c>
      <c r="C119" s="84"/>
      <c r="D119" s="84"/>
    </row>
    <row r="120" spans="1:4" x14ac:dyDescent="0.25">
      <c r="A120" s="121"/>
      <c r="B120" s="72" t="s">
        <v>432</v>
      </c>
      <c r="C120" s="32">
        <v>137</v>
      </c>
      <c r="D120" s="32">
        <v>1837</v>
      </c>
    </row>
    <row r="121" spans="1:4" x14ac:dyDescent="0.25">
      <c r="A121" s="122"/>
      <c r="B121" s="73" t="s">
        <v>65</v>
      </c>
      <c r="C121" s="81">
        <f>SUM(C110:C120)</f>
        <v>26707</v>
      </c>
      <c r="D121" s="81">
        <f t="shared" ref="D121" si="1">SUM(D110:D120)</f>
        <v>303265</v>
      </c>
    </row>
    <row r="122" spans="1:4" x14ac:dyDescent="0.25">
      <c r="A122" s="74"/>
      <c r="B122" s="75"/>
      <c r="C122" s="83"/>
      <c r="D122" s="83"/>
    </row>
    <row r="123" spans="1:4" x14ac:dyDescent="0.25">
      <c r="A123" s="121" t="s">
        <v>8</v>
      </c>
      <c r="B123" s="71" t="s">
        <v>180</v>
      </c>
      <c r="C123" s="84"/>
      <c r="D123" s="84"/>
    </row>
    <row r="124" spans="1:4" x14ac:dyDescent="0.25">
      <c r="A124" s="121"/>
      <c r="B124" s="72" t="s">
        <v>433</v>
      </c>
      <c r="C124" s="32">
        <v>2980</v>
      </c>
      <c r="D124" s="32">
        <v>45314</v>
      </c>
    </row>
    <row r="125" spans="1:4" x14ac:dyDescent="0.25">
      <c r="A125" s="122"/>
      <c r="B125" s="73" t="s">
        <v>65</v>
      </c>
      <c r="C125" s="81">
        <f>SUM(C124)</f>
        <v>2980</v>
      </c>
      <c r="D125" s="81">
        <f t="shared" ref="D125" si="2">SUM(D124)</f>
        <v>45314</v>
      </c>
    </row>
    <row r="126" spans="1:4" x14ac:dyDescent="0.25">
      <c r="A126" s="74"/>
      <c r="B126" s="75"/>
      <c r="C126" s="83"/>
      <c r="D126" s="83"/>
    </row>
    <row r="127" spans="1:4" x14ac:dyDescent="0.25">
      <c r="A127" s="121" t="s">
        <v>22</v>
      </c>
      <c r="B127" s="71" t="s">
        <v>181</v>
      </c>
      <c r="C127" s="84"/>
      <c r="D127" s="84"/>
    </row>
    <row r="128" spans="1:4" x14ac:dyDescent="0.25">
      <c r="A128" s="121"/>
      <c r="B128" s="72" t="s">
        <v>182</v>
      </c>
      <c r="C128" s="32">
        <v>14032</v>
      </c>
      <c r="D128" s="32">
        <v>172147</v>
      </c>
    </row>
    <row r="129" spans="1:4" x14ac:dyDescent="0.25">
      <c r="A129" s="121"/>
      <c r="B129" s="72" t="s">
        <v>434</v>
      </c>
      <c r="C129" s="32">
        <v>13506</v>
      </c>
      <c r="D129" s="32">
        <v>83682</v>
      </c>
    </row>
    <row r="130" spans="1:4" x14ac:dyDescent="0.25">
      <c r="A130" s="121"/>
      <c r="B130" s="71" t="s">
        <v>183</v>
      </c>
      <c r="C130" s="84"/>
      <c r="D130" s="84"/>
    </row>
    <row r="131" spans="1:4" x14ac:dyDescent="0.25">
      <c r="A131" s="121"/>
      <c r="B131" s="72" t="s">
        <v>184</v>
      </c>
      <c r="C131" s="32">
        <v>14449</v>
      </c>
      <c r="D131" s="32">
        <v>273712</v>
      </c>
    </row>
    <row r="132" spans="1:4" x14ac:dyDescent="0.25">
      <c r="A132" s="121"/>
      <c r="B132" s="71" t="s">
        <v>185</v>
      </c>
      <c r="C132" s="84"/>
      <c r="D132" s="84"/>
    </row>
    <row r="133" spans="1:4" x14ac:dyDescent="0.25">
      <c r="A133" s="121"/>
      <c r="B133" s="72" t="s">
        <v>435</v>
      </c>
      <c r="C133" s="32">
        <v>20542</v>
      </c>
      <c r="D133" s="32">
        <v>122001</v>
      </c>
    </row>
    <row r="134" spans="1:4" x14ac:dyDescent="0.25">
      <c r="A134" s="121"/>
      <c r="B134" s="71" t="s">
        <v>186</v>
      </c>
      <c r="C134" s="84"/>
      <c r="D134" s="84"/>
    </row>
    <row r="135" spans="1:4" x14ac:dyDescent="0.25">
      <c r="A135" s="121"/>
      <c r="B135" s="72" t="s">
        <v>436</v>
      </c>
      <c r="C135" s="32">
        <v>17062</v>
      </c>
      <c r="D135" s="32">
        <v>165992</v>
      </c>
    </row>
    <row r="136" spans="1:4" x14ac:dyDescent="0.25">
      <c r="A136" s="122"/>
      <c r="B136" s="73" t="s">
        <v>65</v>
      </c>
      <c r="C136" s="81">
        <f>SUM(C127:C135)</f>
        <v>79591</v>
      </c>
      <c r="D136" s="81">
        <f>SUM(D127:D135)</f>
        <v>817534</v>
      </c>
    </row>
    <row r="137" spans="1:4" x14ac:dyDescent="0.25">
      <c r="A137" s="74"/>
      <c r="B137" s="75"/>
      <c r="C137" s="83"/>
      <c r="D137" s="83"/>
    </row>
    <row r="138" spans="1:4" x14ac:dyDescent="0.25">
      <c r="A138" s="121" t="s">
        <v>10</v>
      </c>
      <c r="B138" s="71" t="s">
        <v>348</v>
      </c>
      <c r="C138" s="84"/>
      <c r="D138" s="84"/>
    </row>
    <row r="139" spans="1:4" x14ac:dyDescent="0.25">
      <c r="A139" s="121"/>
      <c r="B139" s="72" t="s">
        <v>437</v>
      </c>
      <c r="C139" s="32">
        <v>600</v>
      </c>
      <c r="D139" s="32">
        <v>1949</v>
      </c>
    </row>
    <row r="140" spans="1:4" x14ac:dyDescent="0.25">
      <c r="A140" s="121"/>
      <c r="B140" s="71" t="s">
        <v>349</v>
      </c>
      <c r="C140" s="33"/>
      <c r="D140" s="33"/>
    </row>
    <row r="141" spans="1:4" x14ac:dyDescent="0.25">
      <c r="A141" s="121"/>
      <c r="B141" s="72" t="s">
        <v>438</v>
      </c>
      <c r="C141" s="32">
        <v>6139</v>
      </c>
      <c r="D141" s="32">
        <v>36436</v>
      </c>
    </row>
    <row r="142" spans="1:4" x14ac:dyDescent="0.25">
      <c r="A142" s="121"/>
      <c r="B142" s="71" t="s">
        <v>187</v>
      </c>
      <c r="C142" s="84"/>
      <c r="D142" s="84"/>
    </row>
    <row r="143" spans="1:4" x14ac:dyDescent="0.25">
      <c r="A143" s="121"/>
      <c r="B143" s="72" t="s">
        <v>439</v>
      </c>
      <c r="C143" s="32">
        <v>2215</v>
      </c>
      <c r="D143" s="32">
        <v>25453</v>
      </c>
    </row>
    <row r="144" spans="1:4" x14ac:dyDescent="0.25">
      <c r="A144" s="121"/>
      <c r="B144" s="71" t="s">
        <v>350</v>
      </c>
      <c r="C144" s="33"/>
      <c r="D144" s="33"/>
    </row>
    <row r="145" spans="1:4" x14ac:dyDescent="0.25">
      <c r="A145" s="121"/>
      <c r="B145" s="72" t="s">
        <v>440</v>
      </c>
      <c r="C145" s="32">
        <v>500</v>
      </c>
      <c r="D145" s="32">
        <v>1057</v>
      </c>
    </row>
    <row r="146" spans="1:4" x14ac:dyDescent="0.25">
      <c r="A146" s="121"/>
      <c r="B146" s="71" t="s">
        <v>188</v>
      </c>
      <c r="C146" s="84"/>
      <c r="D146" s="84"/>
    </row>
    <row r="147" spans="1:4" x14ac:dyDescent="0.25">
      <c r="A147" s="121"/>
      <c r="B147" s="72" t="s">
        <v>547</v>
      </c>
      <c r="C147" s="32">
        <v>1898</v>
      </c>
      <c r="D147" s="32">
        <v>41209</v>
      </c>
    </row>
    <row r="148" spans="1:4" x14ac:dyDescent="0.25">
      <c r="A148" s="121"/>
      <c r="B148" s="71" t="s">
        <v>189</v>
      </c>
      <c r="C148" s="33"/>
      <c r="D148" s="33"/>
    </row>
    <row r="149" spans="1:4" x14ac:dyDescent="0.25">
      <c r="A149" s="121"/>
      <c r="B149" s="72" t="s">
        <v>441</v>
      </c>
      <c r="C149" s="32">
        <v>768</v>
      </c>
      <c r="D149" s="32">
        <v>15531</v>
      </c>
    </row>
    <row r="150" spans="1:4" x14ac:dyDescent="0.25">
      <c r="A150" s="121"/>
      <c r="B150" s="71" t="s">
        <v>190</v>
      </c>
      <c r="C150" s="33"/>
      <c r="D150" s="33"/>
    </row>
    <row r="151" spans="1:4" x14ac:dyDescent="0.25">
      <c r="A151" s="121"/>
      <c r="B151" s="72" t="s">
        <v>442</v>
      </c>
      <c r="C151" s="32">
        <v>1681</v>
      </c>
      <c r="D151" s="32">
        <v>44257</v>
      </c>
    </row>
    <row r="152" spans="1:4" x14ac:dyDescent="0.25">
      <c r="A152" s="121"/>
      <c r="B152" s="103" t="s">
        <v>351</v>
      </c>
      <c r="C152" s="32"/>
      <c r="D152" s="32"/>
    </row>
    <row r="153" spans="1:4" x14ac:dyDescent="0.25">
      <c r="A153" s="121"/>
      <c r="B153" s="104" t="s">
        <v>351</v>
      </c>
      <c r="C153" s="32">
        <v>16</v>
      </c>
      <c r="D153" s="32">
        <v>0</v>
      </c>
    </row>
    <row r="154" spans="1:4" x14ac:dyDescent="0.25">
      <c r="A154" s="121"/>
      <c r="B154" s="71" t="s">
        <v>548</v>
      </c>
      <c r="C154" s="84"/>
      <c r="D154" s="84"/>
    </row>
    <row r="155" spans="1:4" x14ac:dyDescent="0.25">
      <c r="A155" s="121"/>
      <c r="B155" s="72" t="s">
        <v>443</v>
      </c>
      <c r="C155" s="32">
        <v>17267</v>
      </c>
      <c r="D155" s="32">
        <v>202913</v>
      </c>
    </row>
    <row r="156" spans="1:4" x14ac:dyDescent="0.25">
      <c r="A156" s="121"/>
      <c r="B156" s="71" t="s">
        <v>191</v>
      </c>
      <c r="C156" s="84"/>
      <c r="D156" s="84"/>
    </row>
    <row r="157" spans="1:4" x14ac:dyDescent="0.25">
      <c r="A157" s="121"/>
      <c r="B157" s="72" t="s">
        <v>444</v>
      </c>
      <c r="C157" s="32">
        <v>2205</v>
      </c>
      <c r="D157" s="32">
        <v>30673</v>
      </c>
    </row>
    <row r="158" spans="1:4" x14ac:dyDescent="0.25">
      <c r="A158" s="121"/>
      <c r="B158" s="71" t="s">
        <v>192</v>
      </c>
      <c r="C158" s="84"/>
      <c r="D158" s="84"/>
    </row>
    <row r="159" spans="1:4" x14ac:dyDescent="0.25">
      <c r="A159" s="121"/>
      <c r="B159" s="72" t="s">
        <v>182</v>
      </c>
      <c r="C159" s="32">
        <v>5249</v>
      </c>
      <c r="D159" s="32">
        <v>62056</v>
      </c>
    </row>
    <row r="160" spans="1:4" x14ac:dyDescent="0.25">
      <c r="A160" s="121"/>
      <c r="B160" s="71" t="s">
        <v>193</v>
      </c>
      <c r="C160" s="84"/>
      <c r="D160" s="84"/>
    </row>
    <row r="161" spans="1:4" x14ac:dyDescent="0.25">
      <c r="A161" s="121"/>
      <c r="B161" s="72" t="s">
        <v>445</v>
      </c>
      <c r="C161" s="32">
        <v>657</v>
      </c>
      <c r="D161" s="32">
        <v>15090</v>
      </c>
    </row>
    <row r="162" spans="1:4" x14ac:dyDescent="0.25">
      <c r="A162" s="121"/>
      <c r="B162" s="72" t="s">
        <v>446</v>
      </c>
      <c r="C162" s="32">
        <v>5796</v>
      </c>
      <c r="D162" s="32">
        <v>102557</v>
      </c>
    </row>
    <row r="163" spans="1:4" x14ac:dyDescent="0.25">
      <c r="A163" s="121"/>
      <c r="B163" s="72" t="s">
        <v>447</v>
      </c>
      <c r="C163" s="32">
        <v>2517</v>
      </c>
      <c r="D163" s="32">
        <v>9600</v>
      </c>
    </row>
    <row r="164" spans="1:4" x14ac:dyDescent="0.25">
      <c r="A164" s="121"/>
      <c r="B164" s="71" t="s">
        <v>194</v>
      </c>
      <c r="C164" s="84"/>
      <c r="D164" s="84"/>
    </row>
    <row r="165" spans="1:4" x14ac:dyDescent="0.25">
      <c r="A165" s="121"/>
      <c r="B165" s="72" t="s">
        <v>448</v>
      </c>
      <c r="C165" s="32">
        <v>547</v>
      </c>
      <c r="D165" s="32">
        <v>4926</v>
      </c>
    </row>
    <row r="166" spans="1:4" x14ac:dyDescent="0.25">
      <c r="A166" s="121"/>
      <c r="B166" s="103" t="s">
        <v>307</v>
      </c>
      <c r="C166" s="32"/>
      <c r="D166" s="32"/>
    </row>
    <row r="167" spans="1:4" x14ac:dyDescent="0.25">
      <c r="A167" s="121"/>
      <c r="B167" s="104" t="s">
        <v>307</v>
      </c>
      <c r="C167" s="32">
        <v>6</v>
      </c>
      <c r="D167" s="32">
        <v>24</v>
      </c>
    </row>
    <row r="168" spans="1:4" x14ac:dyDescent="0.25">
      <c r="A168" s="121"/>
      <c r="B168" s="71" t="s">
        <v>195</v>
      </c>
      <c r="C168" s="84"/>
      <c r="D168" s="84"/>
    </row>
    <row r="169" spans="1:4" x14ac:dyDescent="0.25">
      <c r="A169" s="121"/>
      <c r="B169" s="72" t="s">
        <v>449</v>
      </c>
      <c r="C169" s="32">
        <v>1001</v>
      </c>
      <c r="D169" s="32">
        <v>28324</v>
      </c>
    </row>
    <row r="170" spans="1:4" x14ac:dyDescent="0.25">
      <c r="A170" s="121"/>
      <c r="B170" s="103" t="s">
        <v>308</v>
      </c>
      <c r="C170" s="32"/>
      <c r="D170" s="32"/>
    </row>
    <row r="171" spans="1:4" x14ac:dyDescent="0.25">
      <c r="A171" s="121"/>
      <c r="B171" s="104" t="s">
        <v>308</v>
      </c>
      <c r="C171" s="32">
        <v>5</v>
      </c>
      <c r="D171" s="32">
        <v>135</v>
      </c>
    </row>
    <row r="172" spans="1:4" x14ac:dyDescent="0.25">
      <c r="A172" s="121"/>
      <c r="B172" s="103" t="s">
        <v>352</v>
      </c>
      <c r="C172" s="33"/>
      <c r="D172" s="33"/>
    </row>
    <row r="173" spans="1:4" x14ac:dyDescent="0.25">
      <c r="A173" s="121"/>
      <c r="B173" s="104" t="s">
        <v>450</v>
      </c>
      <c r="C173" s="32">
        <v>278</v>
      </c>
      <c r="D173" s="32">
        <v>6801</v>
      </c>
    </row>
    <row r="174" spans="1:4" x14ac:dyDescent="0.25">
      <c r="A174" s="121"/>
      <c r="B174" s="71" t="s">
        <v>196</v>
      </c>
      <c r="C174" s="84"/>
      <c r="D174" s="84"/>
    </row>
    <row r="175" spans="1:4" x14ac:dyDescent="0.25">
      <c r="A175" s="121"/>
      <c r="B175" s="72" t="s">
        <v>451</v>
      </c>
      <c r="C175" s="32">
        <v>904</v>
      </c>
      <c r="D175" s="32">
        <v>2525</v>
      </c>
    </row>
    <row r="176" spans="1:4" x14ac:dyDescent="0.25">
      <c r="A176" s="121"/>
      <c r="B176" s="71" t="s">
        <v>197</v>
      </c>
      <c r="C176" s="84"/>
      <c r="D176" s="84"/>
    </row>
    <row r="177" spans="1:4" x14ac:dyDescent="0.25">
      <c r="A177" s="121"/>
      <c r="B177" s="72" t="s">
        <v>452</v>
      </c>
      <c r="C177" s="32">
        <v>18067</v>
      </c>
      <c r="D177" s="32">
        <v>307287</v>
      </c>
    </row>
    <row r="178" spans="1:4" x14ac:dyDescent="0.25">
      <c r="A178" s="121"/>
      <c r="B178" s="71" t="s">
        <v>198</v>
      </c>
      <c r="C178" s="84"/>
      <c r="D178" s="84"/>
    </row>
    <row r="179" spans="1:4" ht="30" x14ac:dyDescent="0.25">
      <c r="A179" s="121"/>
      <c r="B179" s="72" t="s">
        <v>199</v>
      </c>
      <c r="C179" s="32">
        <v>433</v>
      </c>
      <c r="D179" s="32">
        <v>1166</v>
      </c>
    </row>
    <row r="180" spans="1:4" x14ac:dyDescent="0.25">
      <c r="A180" s="121"/>
      <c r="B180" s="71" t="s">
        <v>200</v>
      </c>
      <c r="C180" s="84"/>
      <c r="D180" s="84"/>
    </row>
    <row r="181" spans="1:4" x14ac:dyDescent="0.25">
      <c r="A181" s="121"/>
      <c r="B181" s="72" t="s">
        <v>453</v>
      </c>
      <c r="C181" s="32">
        <v>255</v>
      </c>
      <c r="D181" s="32">
        <v>750</v>
      </c>
    </row>
    <row r="182" spans="1:4" x14ac:dyDescent="0.25">
      <c r="A182" s="121"/>
      <c r="B182" s="71" t="s">
        <v>549</v>
      </c>
      <c r="C182" s="33"/>
      <c r="D182" s="33"/>
    </row>
    <row r="183" spans="1:4" x14ac:dyDescent="0.25">
      <c r="A183" s="121"/>
      <c r="B183" s="72" t="s">
        <v>550</v>
      </c>
      <c r="C183" s="32">
        <v>376</v>
      </c>
      <c r="D183" s="32">
        <v>5450</v>
      </c>
    </row>
    <row r="184" spans="1:4" x14ac:dyDescent="0.25">
      <c r="A184" s="121"/>
      <c r="B184" s="103" t="s">
        <v>309</v>
      </c>
      <c r="C184" s="32"/>
      <c r="D184" s="32"/>
    </row>
    <row r="185" spans="1:4" x14ac:dyDescent="0.25">
      <c r="A185" s="121"/>
      <c r="B185" s="104" t="s">
        <v>309</v>
      </c>
      <c r="C185" s="32">
        <v>0</v>
      </c>
      <c r="D185" s="32">
        <v>3</v>
      </c>
    </row>
    <row r="186" spans="1:4" x14ac:dyDescent="0.25">
      <c r="A186" s="121"/>
      <c r="B186" s="71" t="s">
        <v>201</v>
      </c>
      <c r="C186" s="32"/>
      <c r="D186" s="32"/>
    </row>
    <row r="187" spans="1:4" x14ac:dyDescent="0.25">
      <c r="A187" s="121"/>
      <c r="B187" s="72" t="s">
        <v>454</v>
      </c>
      <c r="C187" s="32">
        <v>495</v>
      </c>
      <c r="D187" s="32">
        <v>6867</v>
      </c>
    </row>
    <row r="188" spans="1:4" x14ac:dyDescent="0.25">
      <c r="A188" s="121"/>
      <c r="B188" s="71" t="s">
        <v>202</v>
      </c>
      <c r="C188" s="33"/>
      <c r="D188" s="33"/>
    </row>
    <row r="189" spans="1:4" x14ac:dyDescent="0.25">
      <c r="A189" s="121"/>
      <c r="B189" s="72" t="s">
        <v>455</v>
      </c>
      <c r="C189" s="32">
        <v>504</v>
      </c>
      <c r="D189" s="32">
        <v>16334</v>
      </c>
    </row>
    <row r="190" spans="1:4" x14ac:dyDescent="0.25">
      <c r="A190" s="121"/>
      <c r="B190" s="71" t="s">
        <v>203</v>
      </c>
      <c r="C190" s="33"/>
      <c r="D190" s="33"/>
    </row>
    <row r="191" spans="1:4" x14ac:dyDescent="0.25">
      <c r="A191" s="121"/>
      <c r="B191" s="72" t="s">
        <v>456</v>
      </c>
      <c r="C191" s="32">
        <v>71</v>
      </c>
      <c r="D191" s="32">
        <v>32</v>
      </c>
    </row>
    <row r="192" spans="1:4" x14ac:dyDescent="0.25">
      <c r="A192" s="121"/>
      <c r="B192" s="71" t="s">
        <v>204</v>
      </c>
      <c r="C192" s="84"/>
      <c r="D192" s="84"/>
    </row>
    <row r="193" spans="1:4" x14ac:dyDescent="0.25">
      <c r="A193" s="121"/>
      <c r="B193" s="72" t="s">
        <v>457</v>
      </c>
      <c r="C193" s="32">
        <v>5463</v>
      </c>
      <c r="D193" s="32">
        <v>149235</v>
      </c>
    </row>
    <row r="194" spans="1:4" x14ac:dyDescent="0.25">
      <c r="A194" s="121"/>
      <c r="B194" s="71" t="s">
        <v>205</v>
      </c>
      <c r="C194" s="84"/>
      <c r="D194" s="84"/>
    </row>
    <row r="195" spans="1:4" x14ac:dyDescent="0.25">
      <c r="A195" s="121"/>
      <c r="B195" s="72" t="s">
        <v>458</v>
      </c>
      <c r="C195" s="32">
        <v>2769</v>
      </c>
      <c r="D195" s="32">
        <v>13673</v>
      </c>
    </row>
    <row r="196" spans="1:4" x14ac:dyDescent="0.25">
      <c r="A196" s="121"/>
      <c r="B196" s="71" t="s">
        <v>206</v>
      </c>
      <c r="C196" s="84"/>
      <c r="D196" s="84"/>
    </row>
    <row r="197" spans="1:4" x14ac:dyDescent="0.25">
      <c r="A197" s="121"/>
      <c r="B197" s="72" t="s">
        <v>459</v>
      </c>
      <c r="C197" s="32">
        <v>1277</v>
      </c>
      <c r="D197" s="32">
        <v>4361</v>
      </c>
    </row>
    <row r="198" spans="1:4" x14ac:dyDescent="0.25">
      <c r="A198" s="121"/>
      <c r="B198" s="103" t="s">
        <v>310</v>
      </c>
      <c r="C198" s="32"/>
      <c r="D198" s="32"/>
    </row>
    <row r="199" spans="1:4" x14ac:dyDescent="0.25">
      <c r="A199" s="121"/>
      <c r="B199" s="104" t="s">
        <v>311</v>
      </c>
      <c r="C199" s="32">
        <v>24</v>
      </c>
      <c r="D199" s="32">
        <v>0</v>
      </c>
    </row>
    <row r="200" spans="1:4" x14ac:dyDescent="0.25">
      <c r="A200" s="121"/>
      <c r="B200" s="71" t="s">
        <v>207</v>
      </c>
      <c r="C200" s="84"/>
      <c r="D200" s="84"/>
    </row>
    <row r="201" spans="1:4" x14ac:dyDescent="0.25">
      <c r="A201" s="121"/>
      <c r="B201" s="72" t="s">
        <v>460</v>
      </c>
      <c r="C201" s="32">
        <v>298</v>
      </c>
      <c r="D201" s="32">
        <v>1368</v>
      </c>
    </row>
    <row r="202" spans="1:4" x14ac:dyDescent="0.25">
      <c r="A202" s="121"/>
      <c r="B202" s="103" t="s">
        <v>551</v>
      </c>
      <c r="C202" s="32"/>
      <c r="D202" s="32"/>
    </row>
    <row r="203" spans="1:4" x14ac:dyDescent="0.25">
      <c r="A203" s="121"/>
      <c r="B203" s="104" t="s">
        <v>552</v>
      </c>
      <c r="C203" s="32">
        <v>50</v>
      </c>
      <c r="D203" s="32">
        <v>777</v>
      </c>
    </row>
    <row r="204" spans="1:4" x14ac:dyDescent="0.25">
      <c r="A204" s="121"/>
      <c r="B204" s="103" t="s">
        <v>312</v>
      </c>
      <c r="C204" s="84"/>
      <c r="D204" s="84"/>
    </row>
    <row r="205" spans="1:4" x14ac:dyDescent="0.25">
      <c r="A205" s="121"/>
      <c r="B205" s="104" t="s">
        <v>461</v>
      </c>
      <c r="C205" s="32">
        <v>382</v>
      </c>
      <c r="D205" s="32">
        <v>7987</v>
      </c>
    </row>
    <row r="206" spans="1:4" x14ac:dyDescent="0.25">
      <c r="A206" s="121"/>
      <c r="B206" s="71" t="s">
        <v>208</v>
      </c>
      <c r="C206" s="33"/>
      <c r="D206" s="33"/>
    </row>
    <row r="207" spans="1:4" x14ac:dyDescent="0.25">
      <c r="A207" s="121"/>
      <c r="B207" s="72" t="s">
        <v>462</v>
      </c>
      <c r="C207" s="32">
        <v>328</v>
      </c>
      <c r="D207" s="32">
        <v>3093</v>
      </c>
    </row>
    <row r="208" spans="1:4" x14ac:dyDescent="0.25">
      <c r="A208" s="121"/>
      <c r="B208" s="103" t="s">
        <v>313</v>
      </c>
      <c r="C208" s="32"/>
      <c r="D208" s="32"/>
    </row>
    <row r="209" spans="1:5" x14ac:dyDescent="0.25">
      <c r="A209" s="121"/>
      <c r="B209" s="104" t="s">
        <v>463</v>
      </c>
      <c r="C209" s="32">
        <v>165</v>
      </c>
      <c r="D209" s="32">
        <v>410</v>
      </c>
    </row>
    <row r="210" spans="1:5" x14ac:dyDescent="0.25">
      <c r="A210" s="121"/>
      <c r="B210" s="71" t="s">
        <v>209</v>
      </c>
      <c r="C210" s="84"/>
      <c r="D210" s="84"/>
    </row>
    <row r="211" spans="1:5" x14ac:dyDescent="0.25">
      <c r="A211" s="121"/>
      <c r="B211" s="72" t="s">
        <v>464</v>
      </c>
      <c r="C211" s="32">
        <v>12724</v>
      </c>
      <c r="D211" s="32">
        <v>66959</v>
      </c>
    </row>
    <row r="212" spans="1:5" x14ac:dyDescent="0.25">
      <c r="A212" s="121"/>
      <c r="B212" s="71" t="s">
        <v>210</v>
      </c>
      <c r="C212" s="33"/>
      <c r="D212" s="33"/>
    </row>
    <row r="213" spans="1:5" x14ac:dyDescent="0.25">
      <c r="A213" s="121"/>
      <c r="B213" s="72" t="s">
        <v>465</v>
      </c>
      <c r="C213" s="32">
        <v>371</v>
      </c>
      <c r="D213" s="32">
        <v>2390</v>
      </c>
    </row>
    <row r="214" spans="1:5" x14ac:dyDescent="0.25">
      <c r="A214" s="121"/>
      <c r="B214" s="71" t="s">
        <v>553</v>
      </c>
      <c r="C214" s="33"/>
      <c r="D214" s="33"/>
    </row>
    <row r="215" spans="1:5" x14ac:dyDescent="0.25">
      <c r="A215" s="121"/>
      <c r="B215" s="72" t="s">
        <v>554</v>
      </c>
      <c r="C215" s="32">
        <v>1657</v>
      </c>
      <c r="D215" s="32">
        <v>9879</v>
      </c>
    </row>
    <row r="216" spans="1:5" x14ac:dyDescent="0.25">
      <c r="A216" s="121"/>
      <c r="B216" s="71" t="s">
        <v>211</v>
      </c>
      <c r="C216" s="33"/>
      <c r="D216" s="33"/>
    </row>
    <row r="217" spans="1:5" x14ac:dyDescent="0.25">
      <c r="A217" s="121"/>
      <c r="B217" s="72" t="s">
        <v>466</v>
      </c>
      <c r="C217" s="32">
        <v>345</v>
      </c>
      <c r="D217" s="32">
        <v>1982</v>
      </c>
    </row>
    <row r="218" spans="1:5" x14ac:dyDescent="0.25">
      <c r="A218" s="122"/>
      <c r="B218" s="103" t="s">
        <v>555</v>
      </c>
      <c r="C218" s="33"/>
      <c r="D218" s="33"/>
    </row>
    <row r="219" spans="1:5" x14ac:dyDescent="0.25">
      <c r="A219" s="122"/>
      <c r="B219" s="104" t="s">
        <v>556</v>
      </c>
      <c r="C219" s="32">
        <v>70</v>
      </c>
      <c r="D219" s="32">
        <v>1007</v>
      </c>
    </row>
    <row r="220" spans="1:5" x14ac:dyDescent="0.25">
      <c r="A220" s="122"/>
      <c r="B220" s="73" t="s">
        <v>65</v>
      </c>
      <c r="C220" s="81">
        <f>SUM(C139:C219)</f>
        <v>96373</v>
      </c>
      <c r="D220" s="81">
        <f>SUM(D139:D219)</f>
        <v>1232526</v>
      </c>
      <c r="E220" s="47"/>
    </row>
    <row r="221" spans="1:5" x14ac:dyDescent="0.25">
      <c r="A221" s="59"/>
      <c r="B221" s="75"/>
      <c r="C221" s="83"/>
      <c r="D221" s="83"/>
    </row>
    <row r="222" spans="1:5" x14ac:dyDescent="0.25">
      <c r="A222" s="122" t="s">
        <v>11</v>
      </c>
      <c r="B222" s="71" t="s">
        <v>212</v>
      </c>
      <c r="C222" s="84"/>
      <c r="D222" s="84"/>
    </row>
    <row r="223" spans="1:5" x14ac:dyDescent="0.25">
      <c r="A223" s="122"/>
      <c r="B223" s="104" t="s">
        <v>314</v>
      </c>
      <c r="C223" s="32">
        <v>124</v>
      </c>
      <c r="D223" s="32">
        <v>495</v>
      </c>
    </row>
    <row r="224" spans="1:5" x14ac:dyDescent="0.25">
      <c r="A224" s="122"/>
      <c r="B224" s="104" t="s">
        <v>315</v>
      </c>
      <c r="C224" s="32">
        <v>19</v>
      </c>
      <c r="D224" s="32">
        <v>11</v>
      </c>
    </row>
    <row r="225" spans="1:4" x14ac:dyDescent="0.25">
      <c r="A225" s="122"/>
      <c r="B225" s="104" t="s">
        <v>316</v>
      </c>
      <c r="C225" s="32">
        <v>17</v>
      </c>
      <c r="D225" s="32">
        <v>2</v>
      </c>
    </row>
    <row r="226" spans="1:4" x14ac:dyDescent="0.25">
      <c r="A226" s="122"/>
      <c r="B226" s="72" t="s">
        <v>467</v>
      </c>
      <c r="C226" s="32">
        <v>1130</v>
      </c>
      <c r="D226" s="32">
        <v>10535</v>
      </c>
    </row>
    <row r="227" spans="1:4" x14ac:dyDescent="0.25">
      <c r="A227" s="122"/>
      <c r="B227" s="72" t="s">
        <v>468</v>
      </c>
      <c r="C227" s="32">
        <v>13527</v>
      </c>
      <c r="D227" s="32">
        <v>149638</v>
      </c>
    </row>
    <row r="228" spans="1:4" x14ac:dyDescent="0.25">
      <c r="A228" s="122"/>
      <c r="B228" s="103" t="s">
        <v>353</v>
      </c>
      <c r="C228" s="32"/>
      <c r="D228" s="32"/>
    </row>
    <row r="229" spans="1:4" x14ac:dyDescent="0.25">
      <c r="A229" s="122"/>
      <c r="B229" s="104" t="s">
        <v>469</v>
      </c>
      <c r="C229" s="32">
        <v>3</v>
      </c>
      <c r="D229" s="32">
        <v>0</v>
      </c>
    </row>
    <row r="230" spans="1:4" x14ac:dyDescent="0.25">
      <c r="A230" s="122"/>
      <c r="B230" s="71" t="s">
        <v>213</v>
      </c>
      <c r="C230" s="84"/>
      <c r="D230" s="84"/>
    </row>
    <row r="231" spans="1:4" x14ac:dyDescent="0.25">
      <c r="A231" s="122"/>
      <c r="B231" s="72" t="s">
        <v>470</v>
      </c>
      <c r="C231" s="32">
        <v>2633</v>
      </c>
      <c r="D231" s="32">
        <v>18203</v>
      </c>
    </row>
    <row r="232" spans="1:4" x14ac:dyDescent="0.25">
      <c r="A232" s="122"/>
      <c r="B232" s="71" t="s">
        <v>214</v>
      </c>
      <c r="C232" s="84"/>
      <c r="D232" s="84"/>
    </row>
    <row r="233" spans="1:4" x14ac:dyDescent="0.25">
      <c r="A233" s="122"/>
      <c r="B233" s="72" t="s">
        <v>471</v>
      </c>
      <c r="C233" s="32">
        <v>806</v>
      </c>
      <c r="D233" s="32">
        <v>1648</v>
      </c>
    </row>
    <row r="234" spans="1:4" x14ac:dyDescent="0.25">
      <c r="A234" s="122"/>
      <c r="B234" s="103" t="s">
        <v>317</v>
      </c>
      <c r="C234" s="33"/>
      <c r="D234" s="33"/>
    </row>
    <row r="235" spans="1:4" x14ac:dyDescent="0.25">
      <c r="A235" s="122"/>
      <c r="B235" s="104" t="s">
        <v>472</v>
      </c>
      <c r="C235" s="32">
        <v>218</v>
      </c>
      <c r="D235" s="32">
        <v>5991</v>
      </c>
    </row>
    <row r="236" spans="1:4" x14ac:dyDescent="0.25">
      <c r="A236" s="122"/>
      <c r="B236" s="71" t="s">
        <v>215</v>
      </c>
      <c r="C236" s="84"/>
      <c r="D236" s="84"/>
    </row>
    <row r="237" spans="1:4" x14ac:dyDescent="0.25">
      <c r="A237" s="122"/>
      <c r="B237" s="72" t="s">
        <v>473</v>
      </c>
      <c r="C237" s="32">
        <v>747</v>
      </c>
      <c r="D237" s="32">
        <v>17934</v>
      </c>
    </row>
    <row r="238" spans="1:4" x14ac:dyDescent="0.25">
      <c r="A238" s="122"/>
      <c r="B238" s="103" t="s">
        <v>318</v>
      </c>
      <c r="C238" s="32"/>
      <c r="D238" s="32"/>
    </row>
    <row r="239" spans="1:4" x14ac:dyDescent="0.25">
      <c r="A239" s="122"/>
      <c r="B239" s="104" t="s">
        <v>319</v>
      </c>
      <c r="C239" s="32">
        <v>297</v>
      </c>
      <c r="D239" s="32">
        <v>36</v>
      </c>
    </row>
    <row r="240" spans="1:4" x14ac:dyDescent="0.25">
      <c r="A240" s="122"/>
      <c r="B240" s="71" t="s">
        <v>216</v>
      </c>
      <c r="C240" s="84"/>
      <c r="D240" s="84"/>
    </row>
    <row r="241" spans="1:4" x14ac:dyDescent="0.25">
      <c r="A241" s="122"/>
      <c r="B241" s="72" t="s">
        <v>474</v>
      </c>
      <c r="C241" s="32">
        <v>3130</v>
      </c>
      <c r="D241" s="32">
        <v>31211</v>
      </c>
    </row>
    <row r="242" spans="1:4" x14ac:dyDescent="0.25">
      <c r="A242" s="122"/>
      <c r="B242" s="71" t="s">
        <v>217</v>
      </c>
      <c r="C242" s="84"/>
      <c r="D242" s="84"/>
    </row>
    <row r="243" spans="1:4" x14ac:dyDescent="0.25">
      <c r="A243" s="122"/>
      <c r="B243" s="72" t="s">
        <v>475</v>
      </c>
      <c r="C243" s="32">
        <v>973</v>
      </c>
      <c r="D243" s="32">
        <v>6169</v>
      </c>
    </row>
    <row r="244" spans="1:4" x14ac:dyDescent="0.25">
      <c r="A244" s="122"/>
      <c r="B244" s="71" t="s">
        <v>11</v>
      </c>
      <c r="C244" s="84"/>
      <c r="D244" s="84"/>
    </row>
    <row r="245" spans="1:4" x14ac:dyDescent="0.25">
      <c r="A245" s="122"/>
      <c r="B245" s="72" t="s">
        <v>476</v>
      </c>
      <c r="C245" s="32">
        <v>17512</v>
      </c>
      <c r="D245" s="32">
        <v>217493</v>
      </c>
    </row>
    <row r="246" spans="1:4" x14ac:dyDescent="0.25">
      <c r="A246" s="122"/>
      <c r="B246" s="71" t="s">
        <v>218</v>
      </c>
      <c r="C246" s="84"/>
      <c r="D246" s="84"/>
    </row>
    <row r="247" spans="1:4" x14ac:dyDescent="0.25">
      <c r="A247" s="122"/>
      <c r="B247" s="72" t="s">
        <v>477</v>
      </c>
      <c r="C247" s="32">
        <v>10742</v>
      </c>
      <c r="D247" s="32">
        <v>274907</v>
      </c>
    </row>
    <row r="248" spans="1:4" x14ac:dyDescent="0.25">
      <c r="A248" s="122"/>
      <c r="B248" s="71" t="s">
        <v>219</v>
      </c>
      <c r="C248" s="33"/>
      <c r="D248" s="33"/>
    </row>
    <row r="249" spans="1:4" x14ac:dyDescent="0.25">
      <c r="A249" s="122"/>
      <c r="B249" s="72" t="s">
        <v>478</v>
      </c>
      <c r="C249" s="32">
        <v>119</v>
      </c>
      <c r="D249" s="32">
        <v>429</v>
      </c>
    </row>
    <row r="250" spans="1:4" x14ac:dyDescent="0.25">
      <c r="A250" s="122"/>
      <c r="B250" s="71" t="s">
        <v>220</v>
      </c>
      <c r="C250" s="33"/>
      <c r="D250" s="33"/>
    </row>
    <row r="251" spans="1:4" x14ac:dyDescent="0.25">
      <c r="A251" s="122"/>
      <c r="B251" s="72" t="s">
        <v>479</v>
      </c>
      <c r="C251" s="32">
        <v>6471</v>
      </c>
      <c r="D251" s="32">
        <v>134530</v>
      </c>
    </row>
    <row r="252" spans="1:4" x14ac:dyDescent="0.25">
      <c r="A252" s="122"/>
      <c r="B252" s="103" t="s">
        <v>557</v>
      </c>
      <c r="C252" s="33"/>
      <c r="D252" s="33"/>
    </row>
    <row r="253" spans="1:4" x14ac:dyDescent="0.25">
      <c r="A253" s="122"/>
      <c r="B253" s="104" t="s">
        <v>558</v>
      </c>
      <c r="C253" s="32">
        <v>367</v>
      </c>
      <c r="D253" s="32">
        <v>150</v>
      </c>
    </row>
    <row r="254" spans="1:4" x14ac:dyDescent="0.25">
      <c r="A254" s="122"/>
      <c r="B254" s="71" t="s">
        <v>221</v>
      </c>
      <c r="C254" s="84"/>
      <c r="D254" s="84"/>
    </row>
    <row r="255" spans="1:4" x14ac:dyDescent="0.25">
      <c r="A255" s="122"/>
      <c r="B255" s="72" t="s">
        <v>480</v>
      </c>
      <c r="C255" s="32">
        <v>2255</v>
      </c>
      <c r="D255" s="32">
        <v>13717</v>
      </c>
    </row>
    <row r="256" spans="1:4" x14ac:dyDescent="0.25">
      <c r="A256" s="122"/>
      <c r="B256" s="71" t="s">
        <v>222</v>
      </c>
      <c r="C256" s="33"/>
      <c r="D256" s="33"/>
    </row>
    <row r="257" spans="1:4" x14ac:dyDescent="0.25">
      <c r="A257" s="122"/>
      <c r="B257" s="72" t="s">
        <v>481</v>
      </c>
      <c r="C257" s="32">
        <v>1296</v>
      </c>
      <c r="D257" s="32">
        <v>4692</v>
      </c>
    </row>
    <row r="258" spans="1:4" x14ac:dyDescent="0.25">
      <c r="A258" s="122"/>
      <c r="B258" s="103" t="s">
        <v>320</v>
      </c>
      <c r="C258" s="32"/>
      <c r="D258" s="32"/>
    </row>
    <row r="259" spans="1:4" x14ac:dyDescent="0.25">
      <c r="A259" s="122"/>
      <c r="B259" s="104" t="s">
        <v>321</v>
      </c>
      <c r="C259" s="32">
        <v>35</v>
      </c>
      <c r="D259" s="32">
        <v>765</v>
      </c>
    </row>
    <row r="260" spans="1:4" x14ac:dyDescent="0.25">
      <c r="A260" s="122"/>
      <c r="B260" s="71" t="s">
        <v>223</v>
      </c>
      <c r="C260" s="84"/>
      <c r="D260" s="84"/>
    </row>
    <row r="261" spans="1:4" x14ac:dyDescent="0.25">
      <c r="A261" s="122"/>
      <c r="B261" s="72" t="s">
        <v>482</v>
      </c>
      <c r="C261" s="32">
        <v>761</v>
      </c>
      <c r="D261" s="32">
        <v>2639</v>
      </c>
    </row>
    <row r="262" spans="1:4" x14ac:dyDescent="0.25">
      <c r="A262" s="122"/>
      <c r="B262" s="71" t="s">
        <v>224</v>
      </c>
      <c r="C262" s="84"/>
      <c r="D262" s="84"/>
    </row>
    <row r="263" spans="1:4" x14ac:dyDescent="0.25">
      <c r="A263" s="122"/>
      <c r="B263" s="72" t="s">
        <v>483</v>
      </c>
      <c r="C263" s="32">
        <v>6091</v>
      </c>
      <c r="D263" s="32">
        <v>37660</v>
      </c>
    </row>
    <row r="264" spans="1:4" x14ac:dyDescent="0.25">
      <c r="A264" s="122"/>
      <c r="B264" s="103" t="s">
        <v>322</v>
      </c>
      <c r="C264" s="33"/>
      <c r="D264" s="33"/>
    </row>
    <row r="265" spans="1:4" x14ac:dyDescent="0.25">
      <c r="A265" s="122"/>
      <c r="B265" s="104" t="s">
        <v>323</v>
      </c>
      <c r="C265" s="32">
        <v>572</v>
      </c>
      <c r="D265" s="32">
        <v>974</v>
      </c>
    </row>
    <row r="266" spans="1:4" x14ac:dyDescent="0.25">
      <c r="A266" s="122"/>
      <c r="B266" s="73" t="s">
        <v>65</v>
      </c>
      <c r="C266" s="81">
        <f>SUM(C223:C265)</f>
        <v>69845</v>
      </c>
      <c r="D266" s="81">
        <f>SUM(D223:D265)</f>
        <v>929829</v>
      </c>
    </row>
    <row r="267" spans="1:4" x14ac:dyDescent="0.25">
      <c r="A267" s="74"/>
      <c r="B267" s="75"/>
      <c r="C267" s="83"/>
      <c r="D267" s="83"/>
    </row>
    <row r="268" spans="1:4" x14ac:dyDescent="0.25">
      <c r="A268" s="121" t="s">
        <v>12</v>
      </c>
      <c r="B268" s="71" t="s">
        <v>157</v>
      </c>
      <c r="C268" s="84"/>
      <c r="D268" s="84"/>
    </row>
    <row r="269" spans="1:4" x14ac:dyDescent="0.25">
      <c r="A269" s="121"/>
      <c r="B269" s="72" t="s">
        <v>559</v>
      </c>
      <c r="C269" s="32">
        <v>31194</v>
      </c>
      <c r="D269" s="32">
        <v>520397</v>
      </c>
    </row>
    <row r="270" spans="1:4" x14ac:dyDescent="0.25">
      <c r="A270" s="121"/>
      <c r="B270" s="72" t="s">
        <v>560</v>
      </c>
      <c r="C270" s="32">
        <v>23919</v>
      </c>
      <c r="D270" s="32">
        <v>107597</v>
      </c>
    </row>
    <row r="271" spans="1:4" x14ac:dyDescent="0.25">
      <c r="A271" s="121"/>
      <c r="B271" s="72" t="s">
        <v>561</v>
      </c>
      <c r="C271" s="32">
        <v>27505</v>
      </c>
      <c r="D271" s="32">
        <v>179688</v>
      </c>
    </row>
    <row r="272" spans="1:4" x14ac:dyDescent="0.25">
      <c r="A272" s="121"/>
      <c r="B272" s="72" t="s">
        <v>383</v>
      </c>
      <c r="C272" s="32">
        <v>18</v>
      </c>
      <c r="D272" s="32">
        <v>33</v>
      </c>
    </row>
    <row r="273" spans="1:4" x14ac:dyDescent="0.25">
      <c r="A273" s="121"/>
      <c r="B273" s="104" t="s">
        <v>562</v>
      </c>
      <c r="C273" s="32">
        <v>21</v>
      </c>
      <c r="D273" s="32">
        <v>186</v>
      </c>
    </row>
    <row r="274" spans="1:4" x14ac:dyDescent="0.25">
      <c r="A274" s="121"/>
      <c r="B274" s="104" t="s">
        <v>563</v>
      </c>
      <c r="C274" s="32">
        <v>242</v>
      </c>
      <c r="D274" s="32">
        <v>5473</v>
      </c>
    </row>
    <row r="275" spans="1:4" x14ac:dyDescent="0.25">
      <c r="A275" s="121"/>
      <c r="B275" s="104" t="s">
        <v>564</v>
      </c>
      <c r="C275" s="32">
        <v>67</v>
      </c>
      <c r="D275" s="32">
        <v>0</v>
      </c>
    </row>
    <row r="276" spans="1:4" x14ac:dyDescent="0.25">
      <c r="A276" s="121"/>
      <c r="B276" s="104" t="s">
        <v>565</v>
      </c>
      <c r="C276" s="32">
        <v>57103</v>
      </c>
      <c r="D276" s="32">
        <v>1086001</v>
      </c>
    </row>
    <row r="277" spans="1:4" x14ac:dyDescent="0.25">
      <c r="A277" s="121"/>
      <c r="B277" s="71" t="s">
        <v>566</v>
      </c>
      <c r="C277" s="84"/>
      <c r="D277" s="84"/>
    </row>
    <row r="278" spans="1:4" x14ac:dyDescent="0.25">
      <c r="A278" s="121"/>
      <c r="B278" s="72" t="s">
        <v>324</v>
      </c>
      <c r="C278" s="32">
        <v>1967</v>
      </c>
      <c r="D278" s="32">
        <v>1132</v>
      </c>
    </row>
    <row r="279" spans="1:4" x14ac:dyDescent="0.25">
      <c r="A279" s="121"/>
      <c r="B279" s="71" t="s">
        <v>567</v>
      </c>
      <c r="C279" s="84">
        <v>397</v>
      </c>
      <c r="D279" s="84">
        <v>1155</v>
      </c>
    </row>
    <row r="280" spans="1:4" x14ac:dyDescent="0.25">
      <c r="A280" s="121"/>
      <c r="B280" s="72" t="s">
        <v>568</v>
      </c>
      <c r="C280" s="32">
        <v>707</v>
      </c>
      <c r="D280" s="32">
        <v>1009</v>
      </c>
    </row>
    <row r="281" spans="1:4" x14ac:dyDescent="0.25">
      <c r="A281" s="121"/>
      <c r="B281" s="71" t="s">
        <v>569</v>
      </c>
      <c r="C281" s="84"/>
      <c r="D281" s="84"/>
    </row>
    <row r="282" spans="1:4" x14ac:dyDescent="0.25">
      <c r="A282" s="121"/>
      <c r="B282" s="72" t="s">
        <v>570</v>
      </c>
      <c r="C282" s="32">
        <v>116</v>
      </c>
      <c r="D282" s="32">
        <v>503</v>
      </c>
    </row>
    <row r="283" spans="1:4" x14ac:dyDescent="0.25">
      <c r="A283" s="121"/>
      <c r="B283" s="104" t="s">
        <v>325</v>
      </c>
      <c r="C283" s="32"/>
      <c r="D283" s="32"/>
    </row>
    <row r="284" spans="1:4" x14ac:dyDescent="0.25">
      <c r="A284" s="121"/>
      <c r="B284" s="72" t="s">
        <v>571</v>
      </c>
      <c r="C284" s="32">
        <v>820</v>
      </c>
      <c r="D284" s="32">
        <v>2399</v>
      </c>
    </row>
    <row r="285" spans="1:4" x14ac:dyDescent="0.25">
      <c r="A285" s="121"/>
      <c r="B285" s="104" t="s">
        <v>225</v>
      </c>
      <c r="C285" s="32"/>
      <c r="D285" s="32"/>
    </row>
    <row r="286" spans="1:4" x14ac:dyDescent="0.25">
      <c r="A286" s="121"/>
      <c r="B286" s="104" t="s">
        <v>484</v>
      </c>
      <c r="C286" s="32">
        <v>2082</v>
      </c>
      <c r="D286" s="32">
        <v>4398</v>
      </c>
    </row>
    <row r="287" spans="1:4" x14ac:dyDescent="0.25">
      <c r="A287" s="121"/>
      <c r="B287" s="71" t="s">
        <v>180</v>
      </c>
      <c r="C287" s="84"/>
      <c r="D287" s="84"/>
    </row>
    <row r="288" spans="1:4" x14ac:dyDescent="0.25">
      <c r="A288" s="121"/>
      <c r="B288" s="72" t="s">
        <v>433</v>
      </c>
      <c r="C288" s="32">
        <v>2529</v>
      </c>
      <c r="D288" s="32">
        <v>63635</v>
      </c>
    </row>
    <row r="289" spans="1:4" x14ac:dyDescent="0.25">
      <c r="A289" s="121"/>
      <c r="B289" s="72" t="s">
        <v>572</v>
      </c>
      <c r="C289" s="32"/>
      <c r="D289" s="32"/>
    </row>
    <row r="290" spans="1:4" x14ac:dyDescent="0.25">
      <c r="A290" s="121"/>
      <c r="B290" s="72" t="s">
        <v>573</v>
      </c>
      <c r="C290" s="32">
        <v>11545</v>
      </c>
      <c r="D290" s="32">
        <v>77062</v>
      </c>
    </row>
    <row r="291" spans="1:4" x14ac:dyDescent="0.25">
      <c r="A291" s="121"/>
      <c r="B291" s="72" t="s">
        <v>326</v>
      </c>
      <c r="C291" s="32">
        <v>193</v>
      </c>
      <c r="D291" s="32">
        <v>1206</v>
      </c>
    </row>
    <row r="292" spans="1:4" x14ac:dyDescent="0.25">
      <c r="A292" s="121"/>
      <c r="B292" s="72" t="s">
        <v>574</v>
      </c>
      <c r="C292" s="32">
        <v>14697</v>
      </c>
      <c r="D292" s="32">
        <v>254749</v>
      </c>
    </row>
    <row r="293" spans="1:4" x14ac:dyDescent="0.25">
      <c r="A293" s="121"/>
      <c r="B293" s="72" t="s">
        <v>575</v>
      </c>
      <c r="C293" s="32">
        <v>21</v>
      </c>
      <c r="D293" s="32">
        <v>296</v>
      </c>
    </row>
    <row r="294" spans="1:4" x14ac:dyDescent="0.25">
      <c r="A294" s="121"/>
      <c r="B294" s="72" t="s">
        <v>576</v>
      </c>
      <c r="C294" s="32">
        <v>22</v>
      </c>
      <c r="D294" s="32">
        <v>4</v>
      </c>
    </row>
    <row r="295" spans="1:4" x14ac:dyDescent="0.25">
      <c r="A295" s="121"/>
      <c r="B295" s="72" t="s">
        <v>327</v>
      </c>
      <c r="C295" s="32">
        <v>56</v>
      </c>
      <c r="D295" s="32">
        <v>35</v>
      </c>
    </row>
    <row r="296" spans="1:4" x14ac:dyDescent="0.25">
      <c r="A296" s="121"/>
      <c r="B296" s="72" t="s">
        <v>328</v>
      </c>
      <c r="C296" s="32">
        <v>44</v>
      </c>
      <c r="D296" s="32">
        <v>8</v>
      </c>
    </row>
    <row r="297" spans="1:4" x14ac:dyDescent="0.25">
      <c r="A297" s="121"/>
      <c r="B297" s="143" t="s">
        <v>226</v>
      </c>
      <c r="C297" s="32"/>
      <c r="D297" s="32"/>
    </row>
    <row r="298" spans="1:4" x14ac:dyDescent="0.25">
      <c r="A298" s="121"/>
      <c r="B298" s="72" t="s">
        <v>485</v>
      </c>
      <c r="C298" s="32">
        <v>42209</v>
      </c>
      <c r="D298" s="32">
        <v>498154</v>
      </c>
    </row>
    <row r="299" spans="1:4" x14ac:dyDescent="0.25">
      <c r="A299" s="121"/>
      <c r="B299" s="72" t="s">
        <v>384</v>
      </c>
      <c r="C299" s="32">
        <v>2442</v>
      </c>
      <c r="D299" s="32">
        <v>61259</v>
      </c>
    </row>
    <row r="300" spans="1:4" x14ac:dyDescent="0.25">
      <c r="A300" s="121"/>
      <c r="B300" s="72" t="s">
        <v>577</v>
      </c>
      <c r="C300" s="32">
        <v>28274</v>
      </c>
      <c r="D300" s="32">
        <v>462682</v>
      </c>
    </row>
    <row r="301" spans="1:4" x14ac:dyDescent="0.25">
      <c r="A301" s="121"/>
      <c r="B301" s="72" t="s">
        <v>486</v>
      </c>
      <c r="C301" s="32">
        <v>22106</v>
      </c>
      <c r="D301" s="32">
        <v>253360</v>
      </c>
    </row>
    <row r="302" spans="1:4" x14ac:dyDescent="0.25">
      <c r="A302" s="121"/>
      <c r="B302" s="72" t="s">
        <v>487</v>
      </c>
      <c r="C302" s="32">
        <v>0</v>
      </c>
      <c r="D302" s="32">
        <v>397</v>
      </c>
    </row>
    <row r="303" spans="1:4" x14ac:dyDescent="0.25">
      <c r="A303" s="121"/>
      <c r="B303" s="72" t="s">
        <v>488</v>
      </c>
      <c r="C303" s="32">
        <v>59</v>
      </c>
      <c r="D303" s="32">
        <v>2313</v>
      </c>
    </row>
    <row r="304" spans="1:4" x14ac:dyDescent="0.25">
      <c r="A304" s="121"/>
      <c r="B304" s="72" t="s">
        <v>578</v>
      </c>
      <c r="C304" s="32">
        <v>0</v>
      </c>
      <c r="D304" s="32">
        <v>757</v>
      </c>
    </row>
    <row r="305" spans="1:4" x14ac:dyDescent="0.25">
      <c r="A305" s="121"/>
      <c r="B305" s="72" t="s">
        <v>329</v>
      </c>
      <c r="C305" s="32">
        <v>0</v>
      </c>
      <c r="D305" s="32">
        <v>0</v>
      </c>
    </row>
    <row r="306" spans="1:4" x14ac:dyDescent="0.25">
      <c r="A306" s="121"/>
      <c r="B306" s="73" t="s">
        <v>65</v>
      </c>
      <c r="C306" s="81">
        <f>SUM(C268:C305)</f>
        <v>270355</v>
      </c>
      <c r="D306" s="81">
        <f>SUM(D268:D305)</f>
        <v>3585888</v>
      </c>
    </row>
    <row r="307" spans="1:4" x14ac:dyDescent="0.25">
      <c r="A307" s="59"/>
      <c r="B307" s="75"/>
      <c r="C307" s="83"/>
      <c r="D307" s="83"/>
    </row>
    <row r="308" spans="1:4" x14ac:dyDescent="0.25">
      <c r="A308" s="122" t="s">
        <v>32</v>
      </c>
      <c r="B308" s="71" t="s">
        <v>228</v>
      </c>
      <c r="C308" s="84"/>
      <c r="D308" s="84"/>
    </row>
    <row r="309" spans="1:4" x14ac:dyDescent="0.25">
      <c r="A309" s="122"/>
      <c r="B309" s="72" t="s">
        <v>489</v>
      </c>
      <c r="C309" s="32">
        <v>298</v>
      </c>
      <c r="D309" s="32">
        <v>2232</v>
      </c>
    </row>
    <row r="310" spans="1:4" x14ac:dyDescent="0.25">
      <c r="A310" s="122"/>
      <c r="B310" s="71" t="s">
        <v>229</v>
      </c>
      <c r="C310" s="84"/>
      <c r="D310" s="84"/>
    </row>
    <row r="311" spans="1:4" x14ac:dyDescent="0.25">
      <c r="A311" s="122"/>
      <c r="B311" s="72" t="s">
        <v>579</v>
      </c>
      <c r="C311" s="32">
        <v>1940</v>
      </c>
      <c r="D311" s="32">
        <v>18667</v>
      </c>
    </row>
    <row r="312" spans="1:4" x14ac:dyDescent="0.25">
      <c r="A312" s="122"/>
      <c r="B312" s="72" t="s">
        <v>580</v>
      </c>
      <c r="C312" s="32">
        <v>16362</v>
      </c>
      <c r="D312" s="32">
        <v>97451</v>
      </c>
    </row>
    <row r="313" spans="1:4" x14ac:dyDescent="0.25">
      <c r="A313" s="122"/>
      <c r="B313" s="71" t="s">
        <v>230</v>
      </c>
      <c r="C313" s="84"/>
      <c r="D313" s="84"/>
    </row>
    <row r="314" spans="1:4" x14ac:dyDescent="0.25">
      <c r="A314" s="122"/>
      <c r="B314" s="72" t="s">
        <v>490</v>
      </c>
      <c r="C314" s="32">
        <v>8511</v>
      </c>
      <c r="D314" s="32">
        <v>33303</v>
      </c>
    </row>
    <row r="315" spans="1:4" x14ac:dyDescent="0.25">
      <c r="A315" s="122"/>
      <c r="B315" s="71" t="s">
        <v>231</v>
      </c>
      <c r="C315" s="84"/>
      <c r="D315" s="84"/>
    </row>
    <row r="316" spans="1:4" x14ac:dyDescent="0.25">
      <c r="A316" s="122"/>
      <c r="B316" s="72" t="s">
        <v>491</v>
      </c>
      <c r="C316" s="32">
        <v>54041</v>
      </c>
      <c r="D316" s="32">
        <v>772415</v>
      </c>
    </row>
    <row r="317" spans="1:4" x14ac:dyDescent="0.25">
      <c r="A317" s="122"/>
      <c r="B317" s="71" t="s">
        <v>232</v>
      </c>
      <c r="C317" s="84"/>
      <c r="D317" s="84"/>
    </row>
    <row r="318" spans="1:4" x14ac:dyDescent="0.25">
      <c r="A318" s="122"/>
      <c r="B318" s="72" t="s">
        <v>492</v>
      </c>
      <c r="C318" s="32">
        <v>2412</v>
      </c>
      <c r="D318" s="32">
        <v>31081</v>
      </c>
    </row>
    <row r="319" spans="1:4" x14ac:dyDescent="0.25">
      <c r="A319" s="122"/>
      <c r="B319" s="71" t="s">
        <v>233</v>
      </c>
      <c r="C319" s="84"/>
      <c r="D319" s="84"/>
    </row>
    <row r="320" spans="1:4" x14ac:dyDescent="0.25">
      <c r="A320" s="122"/>
      <c r="B320" s="72" t="s">
        <v>493</v>
      </c>
      <c r="C320" s="32">
        <v>6672</v>
      </c>
      <c r="D320" s="32">
        <v>44796</v>
      </c>
    </row>
    <row r="321" spans="1:4" x14ac:dyDescent="0.25">
      <c r="A321" s="122"/>
      <c r="B321" s="71" t="s">
        <v>234</v>
      </c>
      <c r="C321" s="84"/>
      <c r="D321" s="84"/>
    </row>
    <row r="322" spans="1:4" x14ac:dyDescent="0.25">
      <c r="A322" s="122"/>
      <c r="B322" s="72" t="s">
        <v>494</v>
      </c>
      <c r="C322" s="32">
        <v>1062</v>
      </c>
      <c r="D322" s="32">
        <v>4788</v>
      </c>
    </row>
    <row r="323" spans="1:4" x14ac:dyDescent="0.25">
      <c r="A323" s="122"/>
      <c r="B323" s="103" t="s">
        <v>330</v>
      </c>
      <c r="C323" s="33"/>
      <c r="D323" s="33"/>
    </row>
    <row r="324" spans="1:4" x14ac:dyDescent="0.25">
      <c r="A324" s="122"/>
      <c r="B324" s="104" t="s">
        <v>495</v>
      </c>
      <c r="C324" s="32">
        <v>1</v>
      </c>
      <c r="D324" s="32">
        <v>0</v>
      </c>
    </row>
    <row r="325" spans="1:4" x14ac:dyDescent="0.25">
      <c r="A325" s="122"/>
      <c r="B325" s="71" t="s">
        <v>235</v>
      </c>
      <c r="C325" s="84"/>
      <c r="D325" s="84"/>
    </row>
    <row r="326" spans="1:4" x14ac:dyDescent="0.25">
      <c r="A326" s="122"/>
      <c r="B326" s="72" t="s">
        <v>496</v>
      </c>
      <c r="C326" s="32">
        <v>2341</v>
      </c>
      <c r="D326" s="32">
        <v>22991</v>
      </c>
    </row>
    <row r="327" spans="1:4" x14ac:dyDescent="0.25">
      <c r="A327" s="122"/>
      <c r="B327" s="103" t="s">
        <v>331</v>
      </c>
      <c r="C327" s="33"/>
      <c r="D327" s="33"/>
    </row>
    <row r="328" spans="1:4" x14ac:dyDescent="0.25">
      <c r="A328" s="122"/>
      <c r="B328" s="104" t="s">
        <v>497</v>
      </c>
      <c r="C328" s="32">
        <v>209</v>
      </c>
      <c r="D328" s="32">
        <v>1160</v>
      </c>
    </row>
    <row r="329" spans="1:4" x14ac:dyDescent="0.25">
      <c r="A329" s="122"/>
      <c r="B329" s="71" t="s">
        <v>236</v>
      </c>
      <c r="C329" s="84"/>
      <c r="D329" s="84"/>
    </row>
    <row r="330" spans="1:4" x14ac:dyDescent="0.25">
      <c r="A330" s="122"/>
      <c r="B330" s="72" t="s">
        <v>498</v>
      </c>
      <c r="C330" s="32">
        <v>2892</v>
      </c>
      <c r="D330" s="32">
        <v>61988</v>
      </c>
    </row>
    <row r="331" spans="1:4" x14ac:dyDescent="0.25">
      <c r="A331" s="122"/>
      <c r="B331" s="73" t="s">
        <v>65</v>
      </c>
      <c r="C331" s="81">
        <f>SUM(C308:C330)</f>
        <v>96741</v>
      </c>
      <c r="D331" s="81">
        <f>SUM(D308:D330)</f>
        <v>1090872</v>
      </c>
    </row>
    <row r="332" spans="1:4" x14ac:dyDescent="0.25">
      <c r="A332" s="79"/>
      <c r="B332" s="75"/>
      <c r="C332" s="83"/>
      <c r="D332" s="83"/>
    </row>
    <row r="333" spans="1:4" x14ac:dyDescent="0.25">
      <c r="A333" s="121" t="s">
        <v>16</v>
      </c>
      <c r="B333" s="71" t="s">
        <v>129</v>
      </c>
      <c r="C333" s="84"/>
      <c r="D333" s="84"/>
    </row>
    <row r="334" spans="1:4" x14ac:dyDescent="0.25">
      <c r="A334" s="121"/>
      <c r="B334" s="72" t="s">
        <v>499</v>
      </c>
      <c r="C334" s="32">
        <v>1852</v>
      </c>
      <c r="D334" s="32">
        <v>42615</v>
      </c>
    </row>
    <row r="335" spans="1:4" x14ac:dyDescent="0.25">
      <c r="A335" s="121"/>
      <c r="B335" s="71" t="s">
        <v>130</v>
      </c>
      <c r="C335" s="33"/>
      <c r="D335" s="33"/>
    </row>
    <row r="336" spans="1:4" x14ac:dyDescent="0.25">
      <c r="A336" s="121"/>
      <c r="B336" s="72" t="s">
        <v>500</v>
      </c>
      <c r="C336" s="32">
        <v>0</v>
      </c>
      <c r="D336" s="32">
        <v>398</v>
      </c>
    </row>
    <row r="337" spans="1:4" x14ac:dyDescent="0.25">
      <c r="A337" s="121"/>
      <c r="B337" s="103" t="s">
        <v>332</v>
      </c>
      <c r="C337" s="32"/>
      <c r="D337" s="32"/>
    </row>
    <row r="338" spans="1:4" x14ac:dyDescent="0.25">
      <c r="A338" s="121"/>
      <c r="B338" s="104" t="s">
        <v>333</v>
      </c>
      <c r="C338" s="32">
        <v>0</v>
      </c>
      <c r="D338" s="32">
        <v>12</v>
      </c>
    </row>
    <row r="339" spans="1:4" x14ac:dyDescent="0.25">
      <c r="A339" s="121"/>
      <c r="B339" s="71" t="s">
        <v>131</v>
      </c>
      <c r="C339" s="84"/>
      <c r="D339" s="84"/>
    </row>
    <row r="340" spans="1:4" x14ac:dyDescent="0.25">
      <c r="A340" s="121"/>
      <c r="B340" s="72" t="s">
        <v>501</v>
      </c>
      <c r="C340" s="32">
        <v>18960</v>
      </c>
      <c r="D340" s="32">
        <v>289127</v>
      </c>
    </row>
    <row r="341" spans="1:4" x14ac:dyDescent="0.25">
      <c r="A341" s="122"/>
      <c r="B341" s="73" t="s">
        <v>65</v>
      </c>
      <c r="C341" s="81">
        <f>SUM(C333:C340)</f>
        <v>20812</v>
      </c>
      <c r="D341" s="81">
        <f t="shared" ref="D341" si="3">SUM(D333:D340)</f>
        <v>332152</v>
      </c>
    </row>
    <row r="342" spans="1:4" x14ac:dyDescent="0.25">
      <c r="A342" s="79"/>
      <c r="B342" s="75"/>
      <c r="C342" s="83"/>
      <c r="D342" s="83"/>
    </row>
    <row r="343" spans="1:4" x14ac:dyDescent="0.25">
      <c r="A343" s="121" t="s">
        <v>17</v>
      </c>
      <c r="B343" s="71" t="s">
        <v>237</v>
      </c>
      <c r="C343" s="84"/>
      <c r="D343" s="84"/>
    </row>
    <row r="344" spans="1:4" x14ac:dyDescent="0.25">
      <c r="A344" s="121"/>
      <c r="B344" s="72" t="s">
        <v>502</v>
      </c>
      <c r="C344" s="32">
        <v>1166</v>
      </c>
      <c r="D344" s="32">
        <v>10529</v>
      </c>
    </row>
    <row r="345" spans="1:4" x14ac:dyDescent="0.25">
      <c r="A345" s="121"/>
      <c r="B345" s="71" t="s">
        <v>238</v>
      </c>
      <c r="C345" s="33"/>
      <c r="D345" s="33"/>
    </row>
    <row r="346" spans="1:4" x14ac:dyDescent="0.25">
      <c r="A346" s="121"/>
      <c r="B346" s="72" t="s">
        <v>503</v>
      </c>
      <c r="C346" s="32">
        <v>529</v>
      </c>
      <c r="D346" s="32">
        <v>1147</v>
      </c>
    </row>
    <row r="347" spans="1:4" x14ac:dyDescent="0.25">
      <c r="A347" s="121"/>
      <c r="B347" s="71" t="s">
        <v>239</v>
      </c>
      <c r="C347" s="33"/>
      <c r="D347" s="33"/>
    </row>
    <row r="348" spans="1:4" x14ac:dyDescent="0.25">
      <c r="A348" s="121"/>
      <c r="B348" s="72" t="s">
        <v>504</v>
      </c>
      <c r="C348" s="32">
        <v>1052</v>
      </c>
      <c r="D348" s="32">
        <v>5621</v>
      </c>
    </row>
    <row r="349" spans="1:4" x14ac:dyDescent="0.25">
      <c r="A349" s="122"/>
      <c r="B349" s="103" t="s">
        <v>17</v>
      </c>
      <c r="C349" s="33"/>
      <c r="D349" s="33"/>
    </row>
    <row r="350" spans="1:4" x14ac:dyDescent="0.25">
      <c r="A350" s="122"/>
      <c r="B350" s="104" t="s">
        <v>505</v>
      </c>
      <c r="C350" s="32">
        <v>317</v>
      </c>
      <c r="D350" s="32">
        <v>4445</v>
      </c>
    </row>
    <row r="351" spans="1:4" x14ac:dyDescent="0.25">
      <c r="A351" s="122"/>
      <c r="B351" s="73" t="s">
        <v>65</v>
      </c>
      <c r="C351" s="81">
        <f>SUM(C343:C350)</f>
        <v>3064</v>
      </c>
      <c r="D351" s="81">
        <f>SUM(D343:D350)</f>
        <v>21742</v>
      </c>
    </row>
    <row r="352" spans="1:4" x14ac:dyDescent="0.25">
      <c r="A352" s="79"/>
      <c r="B352" s="75"/>
      <c r="C352" s="83"/>
      <c r="D352" s="83"/>
    </row>
    <row r="353" spans="1:4" x14ac:dyDescent="0.25">
      <c r="A353" s="121" t="s">
        <v>33</v>
      </c>
      <c r="B353" s="71" t="s">
        <v>240</v>
      </c>
      <c r="C353" s="84"/>
      <c r="D353" s="84"/>
    </row>
    <row r="354" spans="1:4" ht="19.5" customHeight="1" x14ac:dyDescent="0.25">
      <c r="A354" s="121"/>
      <c r="B354" s="72" t="s">
        <v>506</v>
      </c>
      <c r="C354" s="32">
        <v>27867</v>
      </c>
      <c r="D354" s="32">
        <v>211160</v>
      </c>
    </row>
    <row r="355" spans="1:4" x14ac:dyDescent="0.25">
      <c r="A355" s="121"/>
      <c r="B355" s="71" t="s">
        <v>241</v>
      </c>
      <c r="C355" s="33"/>
      <c r="D355" s="33"/>
    </row>
    <row r="356" spans="1:4" ht="16.5" customHeight="1" x14ac:dyDescent="0.25">
      <c r="A356" s="121"/>
      <c r="B356" s="72" t="s">
        <v>506</v>
      </c>
      <c r="C356" s="32">
        <v>3588</v>
      </c>
      <c r="D356" s="32">
        <v>29337</v>
      </c>
    </row>
    <row r="357" spans="1:4" x14ac:dyDescent="0.25">
      <c r="A357" s="121"/>
      <c r="B357" s="71" t="s">
        <v>242</v>
      </c>
      <c r="C357" s="33"/>
      <c r="D357" s="33"/>
    </row>
    <row r="358" spans="1:4" x14ac:dyDescent="0.25">
      <c r="A358" s="121"/>
      <c r="B358" s="72" t="s">
        <v>507</v>
      </c>
      <c r="C358" s="32">
        <v>95</v>
      </c>
      <c r="D358" s="32">
        <v>2142</v>
      </c>
    </row>
    <row r="359" spans="1:4" x14ac:dyDescent="0.25">
      <c r="A359" s="121"/>
      <c r="B359" s="71" t="s">
        <v>243</v>
      </c>
      <c r="C359" s="33"/>
      <c r="D359" s="33"/>
    </row>
    <row r="360" spans="1:4" ht="18" customHeight="1" x14ac:dyDescent="0.25">
      <c r="A360" s="121"/>
      <c r="B360" s="72" t="s">
        <v>506</v>
      </c>
      <c r="C360" s="32">
        <v>4513</v>
      </c>
      <c r="D360" s="32">
        <v>16368</v>
      </c>
    </row>
    <row r="361" spans="1:4" x14ac:dyDescent="0.25">
      <c r="A361" s="121"/>
      <c r="B361" s="71" t="s">
        <v>244</v>
      </c>
      <c r="C361" s="33"/>
      <c r="D361" s="33"/>
    </row>
    <row r="362" spans="1:4" x14ac:dyDescent="0.25">
      <c r="A362" s="121"/>
      <c r="B362" s="72" t="s">
        <v>508</v>
      </c>
      <c r="C362" s="32">
        <v>2469</v>
      </c>
      <c r="D362" s="32">
        <v>8152</v>
      </c>
    </row>
    <row r="363" spans="1:4" x14ac:dyDescent="0.25">
      <c r="A363" s="121"/>
      <c r="B363" s="71" t="s">
        <v>245</v>
      </c>
      <c r="C363" s="33"/>
      <c r="D363" s="33"/>
    </row>
    <row r="364" spans="1:4" x14ac:dyDescent="0.25">
      <c r="A364" s="121"/>
      <c r="B364" s="72" t="s">
        <v>509</v>
      </c>
      <c r="C364" s="32">
        <v>7802</v>
      </c>
      <c r="D364" s="32">
        <v>51611</v>
      </c>
    </row>
    <row r="365" spans="1:4" x14ac:dyDescent="0.25">
      <c r="A365" s="121"/>
      <c r="B365" s="71" t="s">
        <v>246</v>
      </c>
      <c r="C365" s="33"/>
      <c r="D365" s="33"/>
    </row>
    <row r="366" spans="1:4" x14ac:dyDescent="0.25">
      <c r="A366" s="121"/>
      <c r="B366" s="72" t="s">
        <v>510</v>
      </c>
      <c r="C366" s="32">
        <v>3117</v>
      </c>
      <c r="D366" s="32">
        <v>23665</v>
      </c>
    </row>
    <row r="367" spans="1:4" x14ac:dyDescent="0.25">
      <c r="A367" s="121"/>
      <c r="B367" s="71" t="s">
        <v>247</v>
      </c>
      <c r="C367" s="33"/>
      <c r="D367" s="33"/>
    </row>
    <row r="368" spans="1:4" x14ac:dyDescent="0.25">
      <c r="A368" s="121"/>
      <c r="B368" s="72" t="s">
        <v>511</v>
      </c>
      <c r="C368" s="32">
        <v>4332</v>
      </c>
      <c r="D368" s="32">
        <v>30826</v>
      </c>
    </row>
    <row r="369" spans="1:4" x14ac:dyDescent="0.25">
      <c r="A369" s="121"/>
      <c r="B369" s="71" t="s">
        <v>248</v>
      </c>
      <c r="C369" s="33"/>
      <c r="D369" s="33"/>
    </row>
    <row r="370" spans="1:4" x14ac:dyDescent="0.25">
      <c r="A370" s="121"/>
      <c r="B370" s="72" t="s">
        <v>512</v>
      </c>
      <c r="C370" s="32">
        <v>1339</v>
      </c>
      <c r="D370" s="32">
        <v>2700</v>
      </c>
    </row>
    <row r="371" spans="1:4" x14ac:dyDescent="0.25">
      <c r="A371" s="121"/>
      <c r="B371" s="71" t="s">
        <v>249</v>
      </c>
      <c r="C371" s="33"/>
      <c r="D371" s="33"/>
    </row>
    <row r="372" spans="1:4" x14ac:dyDescent="0.25">
      <c r="A372" s="121"/>
      <c r="B372" s="72" t="s">
        <v>513</v>
      </c>
      <c r="C372" s="32">
        <v>451</v>
      </c>
      <c r="D372" s="32">
        <v>8195</v>
      </c>
    </row>
    <row r="373" spans="1:4" x14ac:dyDescent="0.25">
      <c r="A373" s="121"/>
      <c r="B373" s="71" t="s">
        <v>250</v>
      </c>
      <c r="C373" s="33"/>
      <c r="D373" s="33"/>
    </row>
    <row r="374" spans="1:4" x14ac:dyDescent="0.25">
      <c r="A374" s="121"/>
      <c r="B374" s="72" t="s">
        <v>514</v>
      </c>
      <c r="C374" s="32">
        <v>44177</v>
      </c>
      <c r="D374" s="32">
        <v>479835</v>
      </c>
    </row>
    <row r="375" spans="1:4" x14ac:dyDescent="0.25">
      <c r="A375" s="121"/>
      <c r="B375" s="71" t="s">
        <v>581</v>
      </c>
      <c r="C375" s="33"/>
      <c r="D375" s="33"/>
    </row>
    <row r="376" spans="1:4" x14ac:dyDescent="0.25">
      <c r="A376" s="121"/>
      <c r="B376" s="72" t="s">
        <v>582</v>
      </c>
      <c r="C376" s="32">
        <v>53469</v>
      </c>
      <c r="D376" s="32">
        <v>630695</v>
      </c>
    </row>
    <row r="377" spans="1:4" x14ac:dyDescent="0.25">
      <c r="A377" s="121"/>
      <c r="B377" s="71" t="s">
        <v>251</v>
      </c>
      <c r="C377" s="84"/>
      <c r="D377" s="84"/>
    </row>
    <row r="378" spans="1:4" x14ac:dyDescent="0.25">
      <c r="A378" s="121"/>
      <c r="B378" s="72" t="s">
        <v>515</v>
      </c>
      <c r="C378" s="32">
        <v>15445</v>
      </c>
      <c r="D378" s="32">
        <v>178246</v>
      </c>
    </row>
    <row r="379" spans="1:4" x14ac:dyDescent="0.25">
      <c r="A379" s="121"/>
      <c r="B379" s="72" t="s">
        <v>516</v>
      </c>
      <c r="C379" s="32">
        <v>12462</v>
      </c>
      <c r="D379" s="32">
        <v>79319</v>
      </c>
    </row>
    <row r="380" spans="1:4" x14ac:dyDescent="0.25">
      <c r="A380" s="121"/>
      <c r="B380" s="71" t="s">
        <v>252</v>
      </c>
      <c r="C380" s="33"/>
      <c r="D380" s="33"/>
    </row>
    <row r="381" spans="1:4" x14ac:dyDescent="0.25">
      <c r="A381" s="121"/>
      <c r="B381" s="72" t="s">
        <v>517</v>
      </c>
      <c r="C381" s="32">
        <v>1002</v>
      </c>
      <c r="D381" s="32">
        <v>8214</v>
      </c>
    </row>
    <row r="382" spans="1:4" x14ac:dyDescent="0.25">
      <c r="A382" s="121"/>
      <c r="B382" s="71" t="s">
        <v>233</v>
      </c>
      <c r="C382" s="33"/>
      <c r="D382" s="33"/>
    </row>
    <row r="383" spans="1:4" x14ac:dyDescent="0.25">
      <c r="A383" s="121"/>
      <c r="B383" s="72" t="s">
        <v>493</v>
      </c>
      <c r="C383" s="32">
        <v>1274</v>
      </c>
      <c r="D383" s="32">
        <v>1117</v>
      </c>
    </row>
    <row r="384" spans="1:4" x14ac:dyDescent="0.25">
      <c r="A384" s="121"/>
      <c r="B384" s="71" t="s">
        <v>583</v>
      </c>
      <c r="C384" s="33"/>
      <c r="D384" s="33"/>
    </row>
    <row r="385" spans="1:4" x14ac:dyDescent="0.25">
      <c r="A385" s="121"/>
      <c r="B385" s="72" t="s">
        <v>584</v>
      </c>
      <c r="C385" s="32">
        <v>1419</v>
      </c>
      <c r="D385" s="32">
        <v>4645</v>
      </c>
    </row>
    <row r="386" spans="1:4" x14ac:dyDescent="0.25">
      <c r="A386" s="121"/>
      <c r="B386" s="71" t="s">
        <v>585</v>
      </c>
      <c r="C386" s="33"/>
      <c r="D386" s="33"/>
    </row>
    <row r="387" spans="1:4" x14ac:dyDescent="0.25">
      <c r="A387" s="121"/>
      <c r="B387" s="72" t="s">
        <v>586</v>
      </c>
      <c r="C387" s="32">
        <v>7170</v>
      </c>
      <c r="D387" s="32">
        <v>33750</v>
      </c>
    </row>
    <row r="388" spans="1:4" x14ac:dyDescent="0.25">
      <c r="A388" s="121"/>
      <c r="B388" s="71" t="s">
        <v>253</v>
      </c>
      <c r="C388" s="33"/>
      <c r="D388" s="33"/>
    </row>
    <row r="389" spans="1:4" x14ac:dyDescent="0.25">
      <c r="A389" s="121"/>
      <c r="B389" s="72" t="s">
        <v>518</v>
      </c>
      <c r="C389" s="32">
        <v>781</v>
      </c>
      <c r="D389" s="32">
        <v>12667</v>
      </c>
    </row>
    <row r="390" spans="1:4" x14ac:dyDescent="0.25">
      <c r="A390" s="121"/>
      <c r="B390" s="71" t="s">
        <v>254</v>
      </c>
      <c r="C390" s="84"/>
      <c r="D390" s="84"/>
    </row>
    <row r="391" spans="1:4" x14ac:dyDescent="0.25">
      <c r="A391" s="121"/>
      <c r="B391" s="72" t="s">
        <v>519</v>
      </c>
      <c r="C391" s="32">
        <v>4194</v>
      </c>
      <c r="D391" s="32">
        <v>56937</v>
      </c>
    </row>
    <row r="392" spans="1:4" x14ac:dyDescent="0.25">
      <c r="A392" s="121"/>
      <c r="B392" s="71" t="s">
        <v>161</v>
      </c>
      <c r="C392" s="33"/>
      <c r="D392" s="33"/>
    </row>
    <row r="393" spans="1:4" x14ac:dyDescent="0.25">
      <c r="A393" s="121"/>
      <c r="B393" s="72" t="s">
        <v>520</v>
      </c>
      <c r="C393" s="32">
        <v>803</v>
      </c>
      <c r="D393" s="32">
        <v>9034</v>
      </c>
    </row>
    <row r="394" spans="1:4" x14ac:dyDescent="0.25">
      <c r="A394" s="121"/>
      <c r="B394" s="71" t="s">
        <v>385</v>
      </c>
      <c r="C394" s="33"/>
      <c r="D394" s="33"/>
    </row>
    <row r="395" spans="1:4" x14ac:dyDescent="0.25">
      <c r="A395" s="121"/>
      <c r="B395" s="72" t="s">
        <v>521</v>
      </c>
      <c r="C395" s="32">
        <v>3011</v>
      </c>
      <c r="D395" s="32">
        <v>26057</v>
      </c>
    </row>
    <row r="396" spans="1:4" x14ac:dyDescent="0.25">
      <c r="A396" s="121"/>
      <c r="B396" s="71" t="s">
        <v>255</v>
      </c>
      <c r="C396" s="33"/>
      <c r="D396" s="33"/>
    </row>
    <row r="397" spans="1:4" x14ac:dyDescent="0.25">
      <c r="A397" s="121"/>
      <c r="B397" s="72" t="s">
        <v>522</v>
      </c>
      <c r="C397" s="32">
        <v>25749</v>
      </c>
      <c r="D397" s="32">
        <v>149464</v>
      </c>
    </row>
    <row r="398" spans="1:4" x14ac:dyDescent="0.25">
      <c r="A398" s="121"/>
      <c r="B398" s="71" t="s">
        <v>256</v>
      </c>
      <c r="C398" s="33"/>
      <c r="D398" s="33"/>
    </row>
    <row r="399" spans="1:4" ht="17.25" customHeight="1" x14ac:dyDescent="0.25">
      <c r="A399" s="121"/>
      <c r="B399" s="72" t="s">
        <v>506</v>
      </c>
      <c r="C399" s="32">
        <v>430</v>
      </c>
      <c r="D399" s="32">
        <v>5771</v>
      </c>
    </row>
    <row r="400" spans="1:4" x14ac:dyDescent="0.25">
      <c r="A400" s="121"/>
      <c r="B400" s="71" t="s">
        <v>257</v>
      </c>
      <c r="C400" s="33"/>
      <c r="D400" s="33"/>
    </row>
    <row r="401" spans="1:4" x14ac:dyDescent="0.25">
      <c r="A401" s="121"/>
      <c r="B401" s="72" t="s">
        <v>523</v>
      </c>
      <c r="C401" s="32">
        <v>2872</v>
      </c>
      <c r="D401" s="32">
        <v>10687</v>
      </c>
    </row>
    <row r="402" spans="1:4" x14ac:dyDescent="0.25">
      <c r="A402" s="121"/>
      <c r="B402" s="71" t="s">
        <v>587</v>
      </c>
      <c r="C402" s="33"/>
      <c r="D402" s="33"/>
    </row>
    <row r="403" spans="1:4" x14ac:dyDescent="0.25">
      <c r="A403" s="121"/>
      <c r="B403" s="72" t="s">
        <v>588</v>
      </c>
      <c r="C403" s="32">
        <v>3312</v>
      </c>
      <c r="D403" s="32">
        <v>23276</v>
      </c>
    </row>
    <row r="404" spans="1:4" x14ac:dyDescent="0.25">
      <c r="A404" s="121"/>
      <c r="B404" s="71" t="s">
        <v>259</v>
      </c>
      <c r="C404" s="33"/>
      <c r="D404" s="33"/>
    </row>
    <row r="405" spans="1:4" x14ac:dyDescent="0.25">
      <c r="A405" s="121"/>
      <c r="B405" s="72" t="s">
        <v>524</v>
      </c>
      <c r="C405" s="32">
        <v>1088</v>
      </c>
      <c r="D405" s="32">
        <v>13386</v>
      </c>
    </row>
    <row r="406" spans="1:4" x14ac:dyDescent="0.25">
      <c r="A406" s="121"/>
      <c r="B406" s="103" t="s">
        <v>334</v>
      </c>
      <c r="C406" s="32"/>
      <c r="D406" s="32"/>
    </row>
    <row r="407" spans="1:4" x14ac:dyDescent="0.25">
      <c r="A407" s="121"/>
      <c r="B407" s="104" t="s">
        <v>335</v>
      </c>
      <c r="C407" s="32">
        <v>21</v>
      </c>
      <c r="D407" s="32">
        <v>1</v>
      </c>
    </row>
    <row r="408" spans="1:4" x14ac:dyDescent="0.25">
      <c r="A408" s="121"/>
      <c r="B408" s="71" t="s">
        <v>589</v>
      </c>
      <c r="C408" s="84"/>
      <c r="D408" s="84"/>
    </row>
    <row r="409" spans="1:4" ht="14.25" customHeight="1" x14ac:dyDescent="0.25">
      <c r="A409" s="121"/>
      <c r="B409" s="72" t="s">
        <v>525</v>
      </c>
      <c r="C409" s="32">
        <v>7765</v>
      </c>
      <c r="D409" s="32">
        <v>65847</v>
      </c>
    </row>
    <row r="410" spans="1:4" x14ac:dyDescent="0.25">
      <c r="A410" s="121"/>
      <c r="B410" s="71" t="s">
        <v>260</v>
      </c>
      <c r="C410" s="33"/>
      <c r="D410" s="33"/>
    </row>
    <row r="411" spans="1:4" ht="30" x14ac:dyDescent="0.25">
      <c r="A411" s="121"/>
      <c r="B411" s="72" t="s">
        <v>261</v>
      </c>
      <c r="C411" s="32">
        <v>855</v>
      </c>
      <c r="D411" s="32">
        <v>3684</v>
      </c>
    </row>
    <row r="412" spans="1:4" x14ac:dyDescent="0.25">
      <c r="A412" s="121"/>
      <c r="B412" s="71" t="s">
        <v>262</v>
      </c>
      <c r="C412" s="33"/>
      <c r="D412" s="33"/>
    </row>
    <row r="413" spans="1:4" x14ac:dyDescent="0.25">
      <c r="A413" s="121"/>
      <c r="B413" s="72" t="s">
        <v>526</v>
      </c>
      <c r="C413" s="32">
        <v>49152</v>
      </c>
      <c r="D413" s="32">
        <v>599106</v>
      </c>
    </row>
    <row r="414" spans="1:4" x14ac:dyDescent="0.25">
      <c r="A414" s="121"/>
      <c r="B414" s="71" t="s">
        <v>263</v>
      </c>
      <c r="C414" s="33"/>
      <c r="D414" s="33"/>
    </row>
    <row r="415" spans="1:4" ht="15.75" customHeight="1" x14ac:dyDescent="0.25">
      <c r="A415" s="121"/>
      <c r="B415" s="72" t="s">
        <v>506</v>
      </c>
      <c r="C415" s="32">
        <v>11480</v>
      </c>
      <c r="D415" s="32">
        <v>85490</v>
      </c>
    </row>
    <row r="416" spans="1:4" x14ac:dyDescent="0.25">
      <c r="A416" s="121"/>
      <c r="B416" s="71" t="s">
        <v>264</v>
      </c>
      <c r="C416" s="33"/>
      <c r="D416" s="33"/>
    </row>
    <row r="417" spans="1:4" x14ac:dyDescent="0.25">
      <c r="A417" s="121"/>
      <c r="B417" s="72" t="s">
        <v>527</v>
      </c>
      <c r="C417" s="32">
        <v>2321</v>
      </c>
      <c r="D417" s="32">
        <v>34802</v>
      </c>
    </row>
    <row r="418" spans="1:4" x14ac:dyDescent="0.25">
      <c r="A418" s="121"/>
      <c r="B418" s="71" t="s">
        <v>136</v>
      </c>
      <c r="C418" s="33"/>
      <c r="D418" s="33"/>
    </row>
    <row r="419" spans="1:4" x14ac:dyDescent="0.25">
      <c r="A419" s="121"/>
      <c r="B419" s="72" t="s">
        <v>528</v>
      </c>
      <c r="C419" s="32">
        <v>14971</v>
      </c>
      <c r="D419" s="32">
        <v>384097</v>
      </c>
    </row>
    <row r="420" spans="1:4" x14ac:dyDescent="0.25">
      <c r="A420" s="121"/>
      <c r="B420" s="71" t="s">
        <v>386</v>
      </c>
      <c r="C420" s="33"/>
      <c r="D420" s="33"/>
    </row>
    <row r="421" spans="1:4" x14ac:dyDescent="0.25">
      <c r="A421" s="121"/>
      <c r="B421" s="72" t="s">
        <v>529</v>
      </c>
      <c r="C421" s="32">
        <v>6021</v>
      </c>
      <c r="D421" s="32">
        <v>87199</v>
      </c>
    </row>
    <row r="422" spans="1:4" x14ac:dyDescent="0.25">
      <c r="A422" s="121"/>
      <c r="B422" s="71" t="s">
        <v>265</v>
      </c>
      <c r="C422" s="33"/>
      <c r="D422" s="33"/>
    </row>
    <row r="423" spans="1:4" x14ac:dyDescent="0.25">
      <c r="A423" s="121"/>
      <c r="B423" s="72" t="s">
        <v>530</v>
      </c>
      <c r="C423" s="32">
        <v>2714</v>
      </c>
      <c r="D423" s="32">
        <v>12145</v>
      </c>
    </row>
    <row r="424" spans="1:4" x14ac:dyDescent="0.25">
      <c r="A424" s="121"/>
      <c r="B424" s="71" t="s">
        <v>266</v>
      </c>
      <c r="C424" s="33"/>
      <c r="D424" s="33"/>
    </row>
    <row r="425" spans="1:4" ht="17.25" customHeight="1" x14ac:dyDescent="0.25">
      <c r="A425" s="121"/>
      <c r="B425" s="72" t="s">
        <v>531</v>
      </c>
      <c r="C425" s="32">
        <v>1709</v>
      </c>
      <c r="D425" s="32">
        <v>35541</v>
      </c>
    </row>
    <row r="426" spans="1:4" x14ac:dyDescent="0.25">
      <c r="A426" s="121"/>
      <c r="B426" s="71" t="s">
        <v>267</v>
      </c>
      <c r="C426" s="33"/>
      <c r="D426" s="33"/>
    </row>
    <row r="427" spans="1:4" x14ac:dyDescent="0.25">
      <c r="A427" s="121"/>
      <c r="B427" s="72" t="s">
        <v>506</v>
      </c>
      <c r="C427" s="32">
        <v>3472</v>
      </c>
      <c r="D427" s="32">
        <v>59421</v>
      </c>
    </row>
    <row r="428" spans="1:4" x14ac:dyDescent="0.25">
      <c r="A428" s="121"/>
      <c r="B428" s="103" t="s">
        <v>268</v>
      </c>
      <c r="C428" s="33"/>
      <c r="D428" s="33"/>
    </row>
    <row r="429" spans="1:4" x14ac:dyDescent="0.25">
      <c r="A429" s="121"/>
      <c r="B429" s="104" t="s">
        <v>532</v>
      </c>
      <c r="C429" s="32">
        <v>2324</v>
      </c>
      <c r="D429" s="32">
        <v>17598</v>
      </c>
    </row>
    <row r="430" spans="1:4" x14ac:dyDescent="0.25">
      <c r="A430" s="121"/>
      <c r="B430" s="71" t="s">
        <v>336</v>
      </c>
      <c r="C430" s="33"/>
      <c r="D430" s="33"/>
    </row>
    <row r="431" spans="1:4" x14ac:dyDescent="0.25">
      <c r="A431" s="121"/>
      <c r="B431" s="72" t="s">
        <v>533</v>
      </c>
      <c r="C431" s="32">
        <v>1</v>
      </c>
      <c r="D431" s="32">
        <v>1</v>
      </c>
    </row>
    <row r="432" spans="1:4" x14ac:dyDescent="0.25">
      <c r="A432" s="121"/>
      <c r="B432" s="103" t="s">
        <v>269</v>
      </c>
      <c r="C432" s="32"/>
      <c r="D432" s="32"/>
    </row>
    <row r="433" spans="1:4" x14ac:dyDescent="0.25">
      <c r="A433" s="121"/>
      <c r="B433" s="104" t="s">
        <v>534</v>
      </c>
      <c r="C433" s="32">
        <v>26794</v>
      </c>
      <c r="D433" s="32">
        <v>274173</v>
      </c>
    </row>
    <row r="434" spans="1:4" x14ac:dyDescent="0.25">
      <c r="A434" s="121"/>
      <c r="B434" s="71" t="s">
        <v>337</v>
      </c>
      <c r="C434" s="33"/>
      <c r="D434" s="33"/>
    </row>
    <row r="435" spans="1:4" x14ac:dyDescent="0.25">
      <c r="A435" s="121"/>
      <c r="B435" s="72" t="s">
        <v>535</v>
      </c>
      <c r="C435" s="32">
        <v>1398</v>
      </c>
      <c r="D435" s="32">
        <v>8017</v>
      </c>
    </row>
    <row r="436" spans="1:4" x14ac:dyDescent="0.25">
      <c r="A436" s="121"/>
      <c r="B436" s="71" t="s">
        <v>270</v>
      </c>
      <c r="C436" s="32"/>
      <c r="D436" s="32"/>
    </row>
    <row r="437" spans="1:4" x14ac:dyDescent="0.25">
      <c r="A437" s="121"/>
      <c r="B437" s="72" t="s">
        <v>271</v>
      </c>
      <c r="C437" s="32">
        <v>6651</v>
      </c>
      <c r="D437" s="32">
        <v>37143</v>
      </c>
    </row>
    <row r="438" spans="1:4" x14ac:dyDescent="0.25">
      <c r="A438" s="121"/>
      <c r="B438" s="71" t="s">
        <v>272</v>
      </c>
      <c r="C438" s="33"/>
      <c r="D438" s="33"/>
    </row>
    <row r="439" spans="1:4" x14ac:dyDescent="0.25">
      <c r="A439" s="121"/>
      <c r="B439" s="72" t="s">
        <v>536</v>
      </c>
      <c r="C439" s="32">
        <v>4078</v>
      </c>
      <c r="D439" s="32">
        <v>23113</v>
      </c>
    </row>
    <row r="440" spans="1:4" x14ac:dyDescent="0.25">
      <c r="A440" s="121"/>
      <c r="B440" s="71" t="s">
        <v>590</v>
      </c>
      <c r="C440" s="84"/>
      <c r="D440" s="84"/>
    </row>
    <row r="441" spans="1:4" x14ac:dyDescent="0.25">
      <c r="A441" s="121"/>
      <c r="B441" s="72" t="s">
        <v>389</v>
      </c>
      <c r="C441" s="32">
        <v>37245</v>
      </c>
      <c r="D441" s="32">
        <v>586695</v>
      </c>
    </row>
    <row r="442" spans="1:4" x14ac:dyDescent="0.25">
      <c r="A442" s="121"/>
      <c r="B442" s="71" t="s">
        <v>273</v>
      </c>
      <c r="C442" s="84"/>
      <c r="D442" s="84"/>
    </row>
    <row r="443" spans="1:4" x14ac:dyDescent="0.25">
      <c r="A443" s="121"/>
      <c r="B443" s="72" t="s">
        <v>537</v>
      </c>
      <c r="C443" s="32">
        <v>1008</v>
      </c>
      <c r="D443" s="32">
        <v>2605</v>
      </c>
    </row>
    <row r="444" spans="1:4" x14ac:dyDescent="0.25">
      <c r="A444" s="121"/>
      <c r="B444" s="72" t="s">
        <v>274</v>
      </c>
      <c r="C444" s="32"/>
      <c r="D444" s="32"/>
    </row>
    <row r="445" spans="1:4" x14ac:dyDescent="0.25">
      <c r="A445" s="121"/>
      <c r="B445" s="72" t="s">
        <v>538</v>
      </c>
      <c r="C445" s="32">
        <v>4756</v>
      </c>
      <c r="D445" s="32">
        <v>138228</v>
      </c>
    </row>
    <row r="446" spans="1:4" x14ac:dyDescent="0.25">
      <c r="A446" s="121"/>
      <c r="B446" s="73" t="s">
        <v>65</v>
      </c>
      <c r="C446" s="81">
        <f>SUM(C354:C445)</f>
        <v>418967</v>
      </c>
      <c r="D446" s="81">
        <f>SUM(D354:D445)</f>
        <v>4562162</v>
      </c>
    </row>
    <row r="447" spans="1:4" x14ac:dyDescent="0.25">
      <c r="A447" s="79"/>
      <c r="B447" s="75"/>
      <c r="C447" s="83"/>
      <c r="D447" s="83"/>
    </row>
    <row r="448" spans="1:4" x14ac:dyDescent="0.25">
      <c r="A448" s="121" t="s">
        <v>19</v>
      </c>
      <c r="B448" s="71" t="s">
        <v>137</v>
      </c>
      <c r="C448" s="84"/>
      <c r="D448" s="84"/>
    </row>
    <row r="449" spans="1:4" x14ac:dyDescent="0.25">
      <c r="A449" s="121"/>
      <c r="B449" s="72" t="s">
        <v>591</v>
      </c>
      <c r="C449" s="32">
        <v>5005</v>
      </c>
      <c r="D449" s="32">
        <v>60716</v>
      </c>
    </row>
    <row r="450" spans="1:4" x14ac:dyDescent="0.25">
      <c r="A450" s="121"/>
      <c r="B450" s="72" t="s">
        <v>592</v>
      </c>
      <c r="C450" s="32">
        <v>5106</v>
      </c>
      <c r="D450" s="32">
        <v>32436</v>
      </c>
    </row>
    <row r="451" spans="1:4" x14ac:dyDescent="0.25">
      <c r="A451" s="121"/>
      <c r="B451" s="104" t="s">
        <v>593</v>
      </c>
      <c r="C451" s="32">
        <v>167</v>
      </c>
      <c r="D451" s="32"/>
    </row>
    <row r="452" spans="1:4" x14ac:dyDescent="0.25">
      <c r="A452" s="121"/>
      <c r="B452" s="72" t="s">
        <v>594</v>
      </c>
      <c r="C452" s="32">
        <v>2571</v>
      </c>
      <c r="D452" s="32">
        <v>15529</v>
      </c>
    </row>
    <row r="453" spans="1:4" x14ac:dyDescent="0.25">
      <c r="A453" s="121"/>
      <c r="B453" s="71" t="s">
        <v>595</v>
      </c>
      <c r="C453" s="84"/>
      <c r="D453" s="84"/>
    </row>
    <row r="454" spans="1:4" x14ac:dyDescent="0.25">
      <c r="A454" s="121"/>
      <c r="B454" s="72" t="s">
        <v>275</v>
      </c>
      <c r="C454" s="32">
        <v>2596</v>
      </c>
      <c r="D454" s="32">
        <v>34156</v>
      </c>
    </row>
    <row r="455" spans="1:4" x14ac:dyDescent="0.25">
      <c r="A455" s="121"/>
      <c r="B455" s="71" t="s">
        <v>276</v>
      </c>
      <c r="C455" s="84"/>
      <c r="D455" s="84"/>
    </row>
    <row r="456" spans="1:4" x14ac:dyDescent="0.25">
      <c r="A456" s="121"/>
      <c r="B456" s="72" t="s">
        <v>539</v>
      </c>
      <c r="C456" s="32">
        <v>13009</v>
      </c>
      <c r="D456" s="32">
        <v>182425</v>
      </c>
    </row>
    <row r="457" spans="1:4" x14ac:dyDescent="0.25">
      <c r="A457" s="121"/>
      <c r="B457" s="72" t="s">
        <v>596</v>
      </c>
      <c r="C457" s="32">
        <v>1122</v>
      </c>
      <c r="D457" s="32">
        <v>11051</v>
      </c>
    </row>
    <row r="458" spans="1:4" x14ac:dyDescent="0.25">
      <c r="A458" s="122"/>
      <c r="B458" s="73" t="s">
        <v>65</v>
      </c>
      <c r="C458" s="81">
        <f>SUM(C448:C457)</f>
        <v>29576</v>
      </c>
      <c r="D458" s="81">
        <f t="shared" ref="D458" si="4">SUM(D448:D457)</f>
        <v>336313</v>
      </c>
    </row>
    <row r="459" spans="1:4" x14ac:dyDescent="0.25">
      <c r="A459" s="79"/>
      <c r="B459" s="75"/>
      <c r="C459" s="85"/>
      <c r="D459" s="85"/>
    </row>
    <row r="460" spans="1:4" x14ac:dyDescent="0.25">
      <c r="A460" s="123" t="s">
        <v>64</v>
      </c>
      <c r="B460" s="124"/>
      <c r="C460" s="105">
        <f>C458+C446+C351+C341+C331+C306+C266+C220+C136+C125+C121+C108+C108+C96+C65+C46+C18</f>
        <v>1603946</v>
      </c>
      <c r="D460" s="105">
        <f>D458+D446+D351+D341+D331+D306+D266+D220+D136+D125+D121+D108+D108+D96+D65+D46+D18</f>
        <v>19087514</v>
      </c>
    </row>
  </sheetData>
  <mergeCells count="22">
    <mergeCell ref="A123:A125"/>
    <mergeCell ref="A4:A6"/>
    <mergeCell ref="B4:B6"/>
    <mergeCell ref="C4:C6"/>
    <mergeCell ref="D4:D6"/>
    <mergeCell ref="A7:D7"/>
    <mergeCell ref="A8:A18"/>
    <mergeCell ref="A20:A46"/>
    <mergeCell ref="A48:A65"/>
    <mergeCell ref="A67:A96"/>
    <mergeCell ref="A98:A108"/>
    <mergeCell ref="A110:A121"/>
    <mergeCell ref="A343:A351"/>
    <mergeCell ref="A353:A446"/>
    <mergeCell ref="A448:A458"/>
    <mergeCell ref="A460:B460"/>
    <mergeCell ref="A127:A136"/>
    <mergeCell ref="A138:A220"/>
    <mergeCell ref="A222:A266"/>
    <mergeCell ref="A268:A306"/>
    <mergeCell ref="A308:A331"/>
    <mergeCell ref="A333:A34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58"/>
  <sheetViews>
    <sheetView workbookViewId="0">
      <selection activeCell="D50" sqref="D50"/>
    </sheetView>
  </sheetViews>
  <sheetFormatPr baseColWidth="10" defaultColWidth="11.42578125" defaultRowHeight="12.75" x14ac:dyDescent="0.2"/>
  <cols>
    <col min="1" max="1" width="18.42578125" style="2" customWidth="1"/>
    <col min="2" max="2" width="11.140625" style="2" customWidth="1"/>
    <col min="3" max="3" width="10.42578125" style="2" customWidth="1"/>
    <col min="4" max="4" width="11.42578125" style="14"/>
    <col min="5" max="16384" width="11.42578125" style="2"/>
  </cols>
  <sheetData>
    <row r="2" spans="1:6" ht="17.25" x14ac:dyDescent="0.3">
      <c r="A2" s="3" t="s">
        <v>279</v>
      </c>
      <c r="B2" s="1"/>
    </row>
    <row r="3" spans="1:6" ht="15.75" x14ac:dyDescent="0.25">
      <c r="A3" s="7"/>
      <c r="B3" s="7"/>
      <c r="C3" s="4"/>
    </row>
    <row r="4" spans="1:6" ht="18.75" customHeight="1" x14ac:dyDescent="0.2">
      <c r="A4" s="130" t="s">
        <v>63</v>
      </c>
      <c r="B4" s="142" t="s">
        <v>278</v>
      </c>
      <c r="C4" s="142"/>
      <c r="D4" s="142"/>
      <c r="E4" s="142"/>
    </row>
    <row r="5" spans="1:6" ht="25.5" customHeight="1" x14ac:dyDescent="0.2">
      <c r="A5" s="130"/>
      <c r="B5" s="28" t="s">
        <v>73</v>
      </c>
      <c r="C5" s="28" t="s">
        <v>74</v>
      </c>
      <c r="D5" s="28" t="s">
        <v>75</v>
      </c>
      <c r="E5" s="28" t="s">
        <v>65</v>
      </c>
    </row>
    <row r="6" spans="1:6" ht="9.75" customHeight="1" x14ac:dyDescent="0.2">
      <c r="A6" s="10"/>
      <c r="B6" s="11"/>
      <c r="C6" s="11"/>
      <c r="D6" s="11"/>
      <c r="E6" s="11"/>
    </row>
    <row r="7" spans="1:6" ht="15.75" x14ac:dyDescent="0.25">
      <c r="A7" s="25" t="s">
        <v>26</v>
      </c>
      <c r="B7" s="26">
        <v>1</v>
      </c>
      <c r="C7" s="26">
        <v>0</v>
      </c>
      <c r="D7" s="26">
        <v>6</v>
      </c>
      <c r="E7" s="27">
        <f>SUM(B7:D7)</f>
        <v>7</v>
      </c>
      <c r="F7" s="8" t="s">
        <v>34</v>
      </c>
    </row>
    <row r="8" spans="1:6" ht="15" x14ac:dyDescent="0.25">
      <c r="A8" s="19" t="s">
        <v>0</v>
      </c>
      <c r="B8" s="12">
        <v>2</v>
      </c>
      <c r="C8" s="12">
        <v>0</v>
      </c>
      <c r="D8" s="12">
        <v>5</v>
      </c>
      <c r="E8" s="20">
        <f t="shared" ref="E8:E38" si="0">SUM(B8:D8)</f>
        <v>7</v>
      </c>
      <c r="F8" s="5" t="s">
        <v>35</v>
      </c>
    </row>
    <row r="9" spans="1:6" ht="15" x14ac:dyDescent="0.25">
      <c r="A9" s="25" t="s">
        <v>1</v>
      </c>
      <c r="B9" s="26">
        <v>0</v>
      </c>
      <c r="C9" s="26">
        <v>0</v>
      </c>
      <c r="D9" s="26">
        <v>1</v>
      </c>
      <c r="E9" s="27">
        <f t="shared" si="0"/>
        <v>1</v>
      </c>
      <c r="F9" s="5" t="s">
        <v>36</v>
      </c>
    </row>
    <row r="10" spans="1:6" ht="15" x14ac:dyDescent="0.25">
      <c r="A10" s="19" t="s">
        <v>20</v>
      </c>
      <c r="B10" s="12">
        <v>0</v>
      </c>
      <c r="C10" s="12">
        <v>0</v>
      </c>
      <c r="D10" s="12">
        <v>1</v>
      </c>
      <c r="E10" s="20">
        <f t="shared" si="0"/>
        <v>1</v>
      </c>
      <c r="F10" s="5" t="s">
        <v>76</v>
      </c>
    </row>
    <row r="11" spans="1:6" ht="15" x14ac:dyDescent="0.25">
      <c r="A11" s="25" t="s">
        <v>21</v>
      </c>
      <c r="B11" s="26">
        <v>2</v>
      </c>
      <c r="C11" s="26">
        <v>0</v>
      </c>
      <c r="D11" s="26">
        <v>1</v>
      </c>
      <c r="E11" s="27">
        <f t="shared" si="0"/>
        <v>3</v>
      </c>
      <c r="F11" s="5" t="s">
        <v>37</v>
      </c>
    </row>
    <row r="12" spans="1:6" ht="15" x14ac:dyDescent="0.25">
      <c r="A12" s="19" t="s">
        <v>3</v>
      </c>
      <c r="B12" s="12">
        <v>3</v>
      </c>
      <c r="C12" s="12">
        <v>0</v>
      </c>
      <c r="D12" s="12">
        <v>7</v>
      </c>
      <c r="E12" s="20">
        <f t="shared" si="0"/>
        <v>10</v>
      </c>
      <c r="F12" s="5" t="s">
        <v>38</v>
      </c>
    </row>
    <row r="13" spans="1:6" ht="15" x14ac:dyDescent="0.25">
      <c r="A13" s="25" t="s">
        <v>67</v>
      </c>
      <c r="B13" s="26">
        <v>0</v>
      </c>
      <c r="C13" s="26">
        <v>4</v>
      </c>
      <c r="D13" s="26">
        <v>9</v>
      </c>
      <c r="E13" s="27">
        <f>SUM(B13:D13)</f>
        <v>13</v>
      </c>
      <c r="F13" s="5" t="s">
        <v>68</v>
      </c>
    </row>
    <row r="14" spans="1:6" ht="15" x14ac:dyDescent="0.25">
      <c r="A14" s="19" t="s">
        <v>29</v>
      </c>
      <c r="B14" s="12">
        <v>2</v>
      </c>
      <c r="C14" s="12">
        <v>2</v>
      </c>
      <c r="D14" s="12">
        <v>9</v>
      </c>
      <c r="E14" s="20">
        <f t="shared" si="0"/>
        <v>13</v>
      </c>
      <c r="F14" s="5" t="s">
        <v>39</v>
      </c>
    </row>
    <row r="15" spans="1:6" ht="15" x14ac:dyDescent="0.25">
      <c r="A15" s="25" t="s">
        <v>2</v>
      </c>
      <c r="B15" s="26">
        <v>0</v>
      </c>
      <c r="C15" s="26">
        <v>0</v>
      </c>
      <c r="D15" s="26">
        <v>3</v>
      </c>
      <c r="E15" s="27">
        <f t="shared" si="0"/>
        <v>3</v>
      </c>
      <c r="F15" s="5" t="s">
        <v>40</v>
      </c>
    </row>
    <row r="16" spans="1:6" ht="15" x14ac:dyDescent="0.25">
      <c r="A16" s="19" t="s">
        <v>30</v>
      </c>
      <c r="B16" s="12">
        <v>1</v>
      </c>
      <c r="C16" s="12">
        <v>0</v>
      </c>
      <c r="D16" s="12">
        <v>1</v>
      </c>
      <c r="E16" s="20">
        <f t="shared" si="0"/>
        <v>2</v>
      </c>
      <c r="F16" s="5" t="s">
        <v>41</v>
      </c>
    </row>
    <row r="17" spans="1:6" ht="15" x14ac:dyDescent="0.25">
      <c r="A17" s="25" t="s">
        <v>31</v>
      </c>
      <c r="B17" s="26">
        <v>3</v>
      </c>
      <c r="C17" s="26">
        <v>7</v>
      </c>
      <c r="D17" s="26">
        <v>49</v>
      </c>
      <c r="E17" s="27">
        <f t="shared" si="0"/>
        <v>59</v>
      </c>
      <c r="F17" s="5" t="s">
        <v>42</v>
      </c>
    </row>
    <row r="18" spans="1:6" ht="15" x14ac:dyDescent="0.25">
      <c r="A18" s="19" t="s">
        <v>4</v>
      </c>
      <c r="B18" s="12">
        <v>3</v>
      </c>
      <c r="C18" s="12">
        <v>2</v>
      </c>
      <c r="D18" s="12">
        <v>14</v>
      </c>
      <c r="E18" s="20">
        <f t="shared" si="0"/>
        <v>19</v>
      </c>
      <c r="F18" s="5" t="s">
        <v>43</v>
      </c>
    </row>
    <row r="19" spans="1:6" ht="15" x14ac:dyDescent="0.25">
      <c r="A19" s="25" t="s">
        <v>5</v>
      </c>
      <c r="B19" s="26">
        <v>0</v>
      </c>
      <c r="C19" s="26">
        <v>0</v>
      </c>
      <c r="D19" s="26">
        <v>1</v>
      </c>
      <c r="E19" s="27">
        <f t="shared" si="0"/>
        <v>1</v>
      </c>
      <c r="F19" s="5" t="s">
        <v>44</v>
      </c>
    </row>
    <row r="20" spans="1:6" ht="15" x14ac:dyDescent="0.25">
      <c r="A20" s="19" t="s">
        <v>6</v>
      </c>
      <c r="B20" s="12">
        <v>0</v>
      </c>
      <c r="C20" s="12">
        <v>1</v>
      </c>
      <c r="D20" s="12">
        <v>13</v>
      </c>
      <c r="E20" s="20">
        <f t="shared" si="0"/>
        <v>14</v>
      </c>
      <c r="F20" s="5" t="s">
        <v>45</v>
      </c>
    </row>
    <row r="21" spans="1:6" ht="15" x14ac:dyDescent="0.25">
      <c r="A21" s="25" t="s">
        <v>7</v>
      </c>
      <c r="B21" s="26">
        <v>2</v>
      </c>
      <c r="C21" s="26">
        <v>1</v>
      </c>
      <c r="D21" s="26">
        <v>14</v>
      </c>
      <c r="E21" s="27">
        <f t="shared" si="0"/>
        <v>17</v>
      </c>
      <c r="F21" s="5" t="s">
        <v>46</v>
      </c>
    </row>
    <row r="22" spans="1:6" ht="15" x14ac:dyDescent="0.25">
      <c r="A22" s="19" t="s">
        <v>8</v>
      </c>
      <c r="B22" s="12">
        <v>2</v>
      </c>
      <c r="C22" s="12">
        <v>0</v>
      </c>
      <c r="D22" s="12">
        <v>0</v>
      </c>
      <c r="E22" s="20">
        <f t="shared" si="0"/>
        <v>2</v>
      </c>
      <c r="F22" s="5" t="s">
        <v>47</v>
      </c>
    </row>
    <row r="23" spans="1:6" ht="15" x14ac:dyDescent="0.25">
      <c r="A23" s="25" t="s">
        <v>22</v>
      </c>
      <c r="B23" s="26">
        <v>0</v>
      </c>
      <c r="C23" s="26">
        <v>1</v>
      </c>
      <c r="D23" s="26">
        <v>6</v>
      </c>
      <c r="E23" s="27">
        <f t="shared" si="0"/>
        <v>7</v>
      </c>
      <c r="F23" s="5" t="s">
        <v>48</v>
      </c>
    </row>
    <row r="24" spans="1:6" ht="15" customHeight="1" x14ac:dyDescent="0.25">
      <c r="A24" s="19" t="s">
        <v>9</v>
      </c>
      <c r="B24" s="12">
        <v>0</v>
      </c>
      <c r="C24" s="12">
        <v>0</v>
      </c>
      <c r="D24" s="12">
        <v>1</v>
      </c>
      <c r="E24" s="20">
        <f t="shared" si="0"/>
        <v>1</v>
      </c>
      <c r="F24" s="5" t="s">
        <v>49</v>
      </c>
    </row>
    <row r="25" spans="1:6" ht="15" x14ac:dyDescent="0.25">
      <c r="A25" s="25" t="s">
        <v>27</v>
      </c>
      <c r="B25" s="26">
        <v>1</v>
      </c>
      <c r="C25" s="26">
        <v>0</v>
      </c>
      <c r="D25" s="26">
        <v>15</v>
      </c>
      <c r="E25" s="27">
        <f t="shared" si="0"/>
        <v>16</v>
      </c>
      <c r="F25" s="5" t="s">
        <v>50</v>
      </c>
    </row>
    <row r="26" spans="1:6" ht="15" x14ac:dyDescent="0.25">
      <c r="A26" s="19" t="s">
        <v>10</v>
      </c>
      <c r="B26" s="12">
        <v>1</v>
      </c>
      <c r="C26" s="12">
        <v>0</v>
      </c>
      <c r="D26" s="12">
        <v>2</v>
      </c>
      <c r="E26" s="20">
        <f t="shared" si="0"/>
        <v>3</v>
      </c>
      <c r="F26" s="5" t="s">
        <v>51</v>
      </c>
    </row>
    <row r="27" spans="1:6" ht="15" x14ac:dyDescent="0.25">
      <c r="A27" s="25" t="s">
        <v>11</v>
      </c>
      <c r="B27" s="26">
        <v>2</v>
      </c>
      <c r="C27" s="26">
        <v>1</v>
      </c>
      <c r="D27" s="26">
        <v>9</v>
      </c>
      <c r="E27" s="27">
        <f t="shared" si="0"/>
        <v>12</v>
      </c>
      <c r="F27" s="5" t="s">
        <v>52</v>
      </c>
    </row>
    <row r="28" spans="1:6" ht="15" x14ac:dyDescent="0.25">
      <c r="A28" s="19" t="s">
        <v>28</v>
      </c>
      <c r="B28" s="12">
        <v>2</v>
      </c>
      <c r="C28" s="12">
        <v>1</v>
      </c>
      <c r="D28" s="12">
        <v>9</v>
      </c>
      <c r="E28" s="20">
        <f t="shared" si="0"/>
        <v>12</v>
      </c>
      <c r="F28" s="5" t="s">
        <v>53</v>
      </c>
    </row>
    <row r="29" spans="1:6" ht="15" x14ac:dyDescent="0.25">
      <c r="A29" s="25" t="s">
        <v>12</v>
      </c>
      <c r="B29" s="26">
        <v>0</v>
      </c>
      <c r="C29" s="26">
        <v>1</v>
      </c>
      <c r="D29" s="26">
        <v>3</v>
      </c>
      <c r="E29" s="27">
        <f t="shared" si="0"/>
        <v>4</v>
      </c>
      <c r="F29" s="5" t="s">
        <v>54</v>
      </c>
    </row>
    <row r="30" spans="1:6" ht="15" x14ac:dyDescent="0.25">
      <c r="A30" s="19" t="s">
        <v>13</v>
      </c>
      <c r="B30" s="12">
        <v>1</v>
      </c>
      <c r="C30" s="12">
        <v>0</v>
      </c>
      <c r="D30" s="12">
        <v>3</v>
      </c>
      <c r="E30" s="20">
        <f t="shared" si="0"/>
        <v>4</v>
      </c>
      <c r="F30" s="5" t="s">
        <v>55</v>
      </c>
    </row>
    <row r="31" spans="1:6" ht="15" x14ac:dyDescent="0.25">
      <c r="A31" s="25" t="s">
        <v>14</v>
      </c>
      <c r="B31" s="26">
        <v>1</v>
      </c>
      <c r="C31" s="26">
        <v>0</v>
      </c>
      <c r="D31" s="26">
        <v>6</v>
      </c>
      <c r="E31" s="27">
        <f t="shared" si="0"/>
        <v>7</v>
      </c>
      <c r="F31" s="5" t="s">
        <v>56</v>
      </c>
    </row>
    <row r="32" spans="1:6" ht="15" x14ac:dyDescent="0.25">
      <c r="A32" s="19" t="s">
        <v>15</v>
      </c>
      <c r="B32" s="12">
        <v>0</v>
      </c>
      <c r="C32" s="12">
        <v>0</v>
      </c>
      <c r="D32" s="12">
        <v>10</v>
      </c>
      <c r="E32" s="20">
        <f t="shared" si="0"/>
        <v>10</v>
      </c>
      <c r="F32" s="5" t="s">
        <v>57</v>
      </c>
    </row>
    <row r="33" spans="1:6" ht="15" x14ac:dyDescent="0.25">
      <c r="A33" s="25" t="s">
        <v>32</v>
      </c>
      <c r="B33" s="26">
        <v>0</v>
      </c>
      <c r="C33" s="26">
        <v>0</v>
      </c>
      <c r="D33" s="26">
        <v>3</v>
      </c>
      <c r="E33" s="27">
        <f t="shared" si="0"/>
        <v>3</v>
      </c>
      <c r="F33" s="5" t="s">
        <v>58</v>
      </c>
    </row>
    <row r="34" spans="1:6" ht="15" x14ac:dyDescent="0.25">
      <c r="A34" s="19" t="s">
        <v>16</v>
      </c>
      <c r="B34" s="12">
        <v>3</v>
      </c>
      <c r="C34" s="12">
        <v>1</v>
      </c>
      <c r="D34" s="12">
        <v>16</v>
      </c>
      <c r="E34" s="20">
        <f t="shared" si="0"/>
        <v>20</v>
      </c>
      <c r="F34" s="5" t="s">
        <v>77</v>
      </c>
    </row>
    <row r="35" spans="1:6" ht="15" x14ac:dyDescent="0.25">
      <c r="A35" s="25" t="s">
        <v>17</v>
      </c>
      <c r="B35" s="26">
        <v>0</v>
      </c>
      <c r="C35" s="26">
        <v>1</v>
      </c>
      <c r="D35" s="26">
        <v>5</v>
      </c>
      <c r="E35" s="27">
        <f t="shared" si="0"/>
        <v>6</v>
      </c>
      <c r="F35" s="5" t="s">
        <v>59</v>
      </c>
    </row>
    <row r="36" spans="1:6" ht="15" x14ac:dyDescent="0.25">
      <c r="A36" s="19" t="s">
        <v>33</v>
      </c>
      <c r="B36" s="12">
        <v>2</v>
      </c>
      <c r="C36" s="12">
        <v>1</v>
      </c>
      <c r="D36" s="12">
        <v>10</v>
      </c>
      <c r="E36" s="20">
        <f t="shared" si="0"/>
        <v>13</v>
      </c>
      <c r="F36" s="5" t="s">
        <v>60</v>
      </c>
    </row>
    <row r="37" spans="1:6" ht="15" x14ac:dyDescent="0.25">
      <c r="A37" s="25" t="s">
        <v>19</v>
      </c>
      <c r="B37" s="26">
        <v>0</v>
      </c>
      <c r="C37" s="26">
        <v>1</v>
      </c>
      <c r="D37" s="26">
        <v>3</v>
      </c>
      <c r="E37" s="27">
        <f t="shared" si="0"/>
        <v>4</v>
      </c>
      <c r="F37" s="5" t="s">
        <v>61</v>
      </c>
    </row>
    <row r="38" spans="1:6" ht="15" x14ac:dyDescent="0.25">
      <c r="A38" s="19" t="s">
        <v>18</v>
      </c>
      <c r="B38" s="12">
        <v>0</v>
      </c>
      <c r="C38" s="12">
        <v>0</v>
      </c>
      <c r="D38" s="12">
        <v>1</v>
      </c>
      <c r="E38" s="20">
        <f t="shared" si="0"/>
        <v>1</v>
      </c>
      <c r="F38" s="5" t="s">
        <v>62</v>
      </c>
    </row>
    <row r="39" spans="1:6" ht="7.5" customHeight="1" x14ac:dyDescent="0.2">
      <c r="A39" s="9"/>
      <c r="B39" s="13"/>
      <c r="C39" s="13"/>
      <c r="D39" s="13"/>
      <c r="E39" s="13"/>
    </row>
    <row r="40" spans="1:6" ht="15.75" x14ac:dyDescent="0.2">
      <c r="A40" s="22" t="s">
        <v>64</v>
      </c>
      <c r="B40" s="24">
        <f>SUM(B7:B38)</f>
        <v>34</v>
      </c>
      <c r="C40" s="24">
        <f>SUM(C7:C38)</f>
        <v>25</v>
      </c>
      <c r="D40" s="24">
        <f>SUM(D7:D38)</f>
        <v>236</v>
      </c>
      <c r="E40" s="24">
        <f>SUM(E7:E38)</f>
        <v>295</v>
      </c>
    </row>
    <row r="58" ht="13.5" customHeight="1" x14ac:dyDescent="0.2"/>
  </sheetData>
  <mergeCells count="2">
    <mergeCell ref="A4:A5"/>
    <mergeCell ref="B4:E4"/>
  </mergeCells>
  <printOptions horizontalCentered="1"/>
  <pageMargins left="0.75" right="0.75" top="0.55000000000000004" bottom="1" header="0" footer="0"/>
  <pageSetup paperSize="9" scale="7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F40"/>
  <sheetViews>
    <sheetView workbookViewId="0">
      <selection activeCell="C57" sqref="C57"/>
    </sheetView>
  </sheetViews>
  <sheetFormatPr baseColWidth="10" defaultColWidth="11.42578125" defaultRowHeight="12.75" x14ac:dyDescent="0.2"/>
  <cols>
    <col min="1" max="1" width="17.85546875" style="2" customWidth="1"/>
    <col min="2" max="2" width="10.28515625" style="2" customWidth="1"/>
    <col min="3" max="3" width="10.7109375" style="18" customWidth="1"/>
    <col min="4" max="4" width="10.5703125" style="18" customWidth="1"/>
    <col min="5" max="16384" width="11.42578125" style="2"/>
  </cols>
  <sheetData>
    <row r="2" spans="1:6" ht="17.25" x14ac:dyDescent="0.3">
      <c r="A2" s="3" t="s">
        <v>277</v>
      </c>
      <c r="B2" s="1"/>
      <c r="C2" s="15"/>
      <c r="D2" s="15"/>
    </row>
    <row r="3" spans="1:6" ht="15.75" x14ac:dyDescent="0.25">
      <c r="A3" s="7"/>
      <c r="B3" s="7"/>
      <c r="C3" s="16"/>
      <c r="D3" s="17"/>
      <c r="E3" s="4"/>
    </row>
    <row r="4" spans="1:6" ht="18.75" customHeight="1" x14ac:dyDescent="0.2">
      <c r="A4" s="130" t="s">
        <v>63</v>
      </c>
      <c r="B4" s="142" t="s">
        <v>66</v>
      </c>
      <c r="C4" s="142"/>
      <c r="D4" s="142"/>
      <c r="E4" s="142"/>
    </row>
    <row r="5" spans="1:6" ht="26.25" customHeight="1" x14ac:dyDescent="0.2">
      <c r="A5" s="130"/>
      <c r="B5" s="28" t="s">
        <v>73</v>
      </c>
      <c r="C5" s="28" t="s">
        <v>74</v>
      </c>
      <c r="D5" s="28" t="s">
        <v>75</v>
      </c>
      <c r="E5" s="28" t="s">
        <v>65</v>
      </c>
    </row>
    <row r="6" spans="1:6" ht="9" customHeight="1" x14ac:dyDescent="0.2">
      <c r="A6" s="10"/>
      <c r="B6" s="11"/>
      <c r="C6" s="11"/>
      <c r="D6" s="11"/>
      <c r="E6" s="11"/>
    </row>
    <row r="7" spans="1:6" ht="15" x14ac:dyDescent="0.25">
      <c r="A7" s="25" t="s">
        <v>26</v>
      </c>
      <c r="B7" s="26">
        <v>1</v>
      </c>
      <c r="C7" s="26">
        <v>0</v>
      </c>
      <c r="D7" s="26">
        <v>6</v>
      </c>
      <c r="E7" s="27">
        <f>SUM(B7:D7)</f>
        <v>7</v>
      </c>
      <c r="F7" s="5" t="s">
        <v>34</v>
      </c>
    </row>
    <row r="8" spans="1:6" ht="15" x14ac:dyDescent="0.25">
      <c r="A8" s="19" t="s">
        <v>0</v>
      </c>
      <c r="B8" s="12">
        <v>2</v>
      </c>
      <c r="C8" s="12">
        <v>2</v>
      </c>
      <c r="D8" s="12">
        <v>5</v>
      </c>
      <c r="E8" s="20">
        <f t="shared" ref="E8:E38" si="0">SUM(B8:D8)</f>
        <v>9</v>
      </c>
      <c r="F8" s="5" t="s">
        <v>35</v>
      </c>
    </row>
    <row r="9" spans="1:6" ht="15" x14ac:dyDescent="0.25">
      <c r="A9" s="25" t="s">
        <v>1</v>
      </c>
      <c r="B9" s="26">
        <v>0</v>
      </c>
      <c r="C9" s="26">
        <v>0</v>
      </c>
      <c r="D9" s="26">
        <v>2</v>
      </c>
      <c r="E9" s="27">
        <f t="shared" si="0"/>
        <v>2</v>
      </c>
      <c r="F9" s="5" t="s">
        <v>36</v>
      </c>
    </row>
    <row r="10" spans="1:6" ht="15" x14ac:dyDescent="0.25">
      <c r="A10" s="19" t="s">
        <v>20</v>
      </c>
      <c r="B10" s="12">
        <v>0</v>
      </c>
      <c r="C10" s="12">
        <v>0</v>
      </c>
      <c r="D10" s="12">
        <v>1</v>
      </c>
      <c r="E10" s="20">
        <f t="shared" si="0"/>
        <v>1</v>
      </c>
      <c r="F10" s="5" t="s">
        <v>76</v>
      </c>
    </row>
    <row r="11" spans="1:6" ht="15" x14ac:dyDescent="0.25">
      <c r="A11" s="25" t="s">
        <v>21</v>
      </c>
      <c r="B11" s="26">
        <v>1</v>
      </c>
      <c r="C11" s="26">
        <v>0</v>
      </c>
      <c r="D11" s="26">
        <v>1</v>
      </c>
      <c r="E11" s="27">
        <f t="shared" si="0"/>
        <v>2</v>
      </c>
      <c r="F11" s="5" t="s">
        <v>37</v>
      </c>
    </row>
    <row r="12" spans="1:6" ht="15" x14ac:dyDescent="0.25">
      <c r="A12" s="19" t="s">
        <v>3</v>
      </c>
      <c r="B12" s="12">
        <v>3</v>
      </c>
      <c r="C12" s="12">
        <v>2</v>
      </c>
      <c r="D12" s="12">
        <v>7</v>
      </c>
      <c r="E12" s="20">
        <f t="shared" si="0"/>
        <v>12</v>
      </c>
      <c r="F12" s="5" t="s">
        <v>38</v>
      </c>
    </row>
    <row r="13" spans="1:6" ht="15" x14ac:dyDescent="0.25">
      <c r="A13" s="25" t="s">
        <v>67</v>
      </c>
      <c r="B13" s="26">
        <v>0</v>
      </c>
      <c r="C13" s="26">
        <v>4</v>
      </c>
      <c r="D13" s="26">
        <v>9</v>
      </c>
      <c r="E13" s="27">
        <f>SUM(B13:D13)</f>
        <v>13</v>
      </c>
      <c r="F13" s="5" t="s">
        <v>68</v>
      </c>
    </row>
    <row r="14" spans="1:6" ht="15" x14ac:dyDescent="0.25">
      <c r="A14" s="19" t="s">
        <v>29</v>
      </c>
      <c r="B14" s="12">
        <v>2</v>
      </c>
      <c r="C14" s="12">
        <v>3</v>
      </c>
      <c r="D14" s="12">
        <v>9</v>
      </c>
      <c r="E14" s="20">
        <f t="shared" si="0"/>
        <v>14</v>
      </c>
      <c r="F14" s="5" t="s">
        <v>39</v>
      </c>
    </row>
    <row r="15" spans="1:6" ht="15" x14ac:dyDescent="0.25">
      <c r="A15" s="25" t="s">
        <v>2</v>
      </c>
      <c r="B15" s="26">
        <v>0</v>
      </c>
      <c r="C15" s="26">
        <v>0</v>
      </c>
      <c r="D15" s="26">
        <v>4</v>
      </c>
      <c r="E15" s="27">
        <f t="shared" si="0"/>
        <v>4</v>
      </c>
      <c r="F15" s="5" t="s">
        <v>40</v>
      </c>
    </row>
    <row r="16" spans="1:6" ht="15" x14ac:dyDescent="0.25">
      <c r="A16" s="19" t="s">
        <v>30</v>
      </c>
      <c r="B16" s="12">
        <v>0</v>
      </c>
      <c r="C16" s="12">
        <v>2</v>
      </c>
      <c r="D16" s="12">
        <v>2</v>
      </c>
      <c r="E16" s="20">
        <f t="shared" si="0"/>
        <v>4</v>
      </c>
      <c r="F16" s="5" t="s">
        <v>41</v>
      </c>
    </row>
    <row r="17" spans="1:6" ht="15" x14ac:dyDescent="0.25">
      <c r="A17" s="25" t="s">
        <v>31</v>
      </c>
      <c r="B17" s="26">
        <v>3</v>
      </c>
      <c r="C17" s="26">
        <v>9</v>
      </c>
      <c r="D17" s="26">
        <v>52</v>
      </c>
      <c r="E17" s="27">
        <f t="shared" si="0"/>
        <v>64</v>
      </c>
      <c r="F17" s="5" t="s">
        <v>42</v>
      </c>
    </row>
    <row r="18" spans="1:6" ht="15" x14ac:dyDescent="0.25">
      <c r="A18" s="19" t="s">
        <v>4</v>
      </c>
      <c r="B18" s="12">
        <v>1</v>
      </c>
      <c r="C18" s="12">
        <v>6</v>
      </c>
      <c r="D18" s="12">
        <v>16</v>
      </c>
      <c r="E18" s="20">
        <f t="shared" si="0"/>
        <v>23</v>
      </c>
      <c r="F18" s="5" t="s">
        <v>43</v>
      </c>
    </row>
    <row r="19" spans="1:6" ht="15" x14ac:dyDescent="0.25">
      <c r="A19" s="25" t="s">
        <v>5</v>
      </c>
      <c r="B19" s="26">
        <v>0</v>
      </c>
      <c r="C19" s="26">
        <v>0</v>
      </c>
      <c r="D19" s="26">
        <v>1</v>
      </c>
      <c r="E19" s="27">
        <f t="shared" si="0"/>
        <v>1</v>
      </c>
      <c r="F19" s="5" t="s">
        <v>44</v>
      </c>
    </row>
    <row r="20" spans="1:6" ht="15" x14ac:dyDescent="0.25">
      <c r="A20" s="19" t="s">
        <v>6</v>
      </c>
      <c r="B20" s="12">
        <v>0</v>
      </c>
      <c r="C20" s="12">
        <v>3</v>
      </c>
      <c r="D20" s="12">
        <v>17</v>
      </c>
      <c r="E20" s="20">
        <f t="shared" si="0"/>
        <v>20</v>
      </c>
      <c r="F20" s="5" t="s">
        <v>45</v>
      </c>
    </row>
    <row r="21" spans="1:6" ht="15" x14ac:dyDescent="0.25">
      <c r="A21" s="25" t="s">
        <v>7</v>
      </c>
      <c r="B21" s="26">
        <v>1</v>
      </c>
      <c r="C21" s="26">
        <v>7</v>
      </c>
      <c r="D21" s="26">
        <v>19</v>
      </c>
      <c r="E21" s="27">
        <f t="shared" si="0"/>
        <v>27</v>
      </c>
      <c r="F21" s="5" t="s">
        <v>46</v>
      </c>
    </row>
    <row r="22" spans="1:6" ht="15" x14ac:dyDescent="0.25">
      <c r="A22" s="19" t="s">
        <v>8</v>
      </c>
      <c r="B22" s="12">
        <v>1</v>
      </c>
      <c r="C22" s="12">
        <v>0</v>
      </c>
      <c r="D22" s="12">
        <v>0</v>
      </c>
      <c r="E22" s="20">
        <f t="shared" si="0"/>
        <v>1</v>
      </c>
      <c r="F22" s="5" t="s">
        <v>47</v>
      </c>
    </row>
    <row r="23" spans="1:6" ht="15" x14ac:dyDescent="0.25">
      <c r="A23" s="25" t="s">
        <v>22</v>
      </c>
      <c r="B23" s="26">
        <v>0</v>
      </c>
      <c r="C23" s="26">
        <v>0</v>
      </c>
      <c r="D23" s="26">
        <v>6</v>
      </c>
      <c r="E23" s="27">
        <f t="shared" si="0"/>
        <v>6</v>
      </c>
      <c r="F23" s="5" t="s">
        <v>48</v>
      </c>
    </row>
    <row r="24" spans="1:6" ht="15" customHeight="1" x14ac:dyDescent="0.25">
      <c r="A24" s="19" t="s">
        <v>9</v>
      </c>
      <c r="B24" s="12">
        <v>0</v>
      </c>
      <c r="C24" s="12">
        <v>0</v>
      </c>
      <c r="D24" s="12">
        <v>1</v>
      </c>
      <c r="E24" s="20">
        <f t="shared" si="0"/>
        <v>1</v>
      </c>
      <c r="F24" s="5" t="s">
        <v>49</v>
      </c>
    </row>
    <row r="25" spans="1:6" ht="15" x14ac:dyDescent="0.25">
      <c r="A25" s="25" t="s">
        <v>27</v>
      </c>
      <c r="B25" s="26">
        <v>1</v>
      </c>
      <c r="C25" s="26">
        <v>13</v>
      </c>
      <c r="D25" s="26">
        <v>19</v>
      </c>
      <c r="E25" s="27">
        <f t="shared" si="0"/>
        <v>33</v>
      </c>
      <c r="F25" s="5" t="s">
        <v>50</v>
      </c>
    </row>
    <row r="26" spans="1:6" ht="15" x14ac:dyDescent="0.25">
      <c r="A26" s="19" t="s">
        <v>10</v>
      </c>
      <c r="B26" s="12">
        <v>1</v>
      </c>
      <c r="C26" s="12">
        <v>1</v>
      </c>
      <c r="D26" s="12">
        <v>2</v>
      </c>
      <c r="E26" s="20">
        <f t="shared" si="0"/>
        <v>4</v>
      </c>
      <c r="F26" s="5" t="s">
        <v>51</v>
      </c>
    </row>
    <row r="27" spans="1:6" ht="15" x14ac:dyDescent="0.25">
      <c r="A27" s="25" t="s">
        <v>11</v>
      </c>
      <c r="B27" s="26">
        <v>2</v>
      </c>
      <c r="C27" s="26">
        <v>1</v>
      </c>
      <c r="D27" s="26">
        <v>8</v>
      </c>
      <c r="E27" s="27">
        <f t="shared" si="0"/>
        <v>11</v>
      </c>
      <c r="F27" s="5" t="s">
        <v>52</v>
      </c>
    </row>
    <row r="28" spans="1:6" ht="15" x14ac:dyDescent="0.25">
      <c r="A28" s="19" t="s">
        <v>28</v>
      </c>
      <c r="B28" s="12">
        <v>1</v>
      </c>
      <c r="C28" s="12">
        <v>2</v>
      </c>
      <c r="D28" s="12">
        <v>10</v>
      </c>
      <c r="E28" s="20">
        <f t="shared" si="0"/>
        <v>13</v>
      </c>
      <c r="F28" s="5" t="s">
        <v>53</v>
      </c>
    </row>
    <row r="29" spans="1:6" ht="15" x14ac:dyDescent="0.25">
      <c r="A29" s="25" t="s">
        <v>12</v>
      </c>
      <c r="B29" s="26">
        <v>0</v>
      </c>
      <c r="C29" s="26">
        <v>1</v>
      </c>
      <c r="D29" s="26">
        <v>3</v>
      </c>
      <c r="E29" s="27">
        <f t="shared" si="0"/>
        <v>4</v>
      </c>
      <c r="F29" s="5" t="s">
        <v>54</v>
      </c>
    </row>
    <row r="30" spans="1:6" ht="15" x14ac:dyDescent="0.25">
      <c r="A30" s="19" t="s">
        <v>13</v>
      </c>
      <c r="B30" s="12">
        <v>1</v>
      </c>
      <c r="C30" s="12">
        <v>2</v>
      </c>
      <c r="D30" s="12">
        <v>3</v>
      </c>
      <c r="E30" s="20">
        <f t="shared" si="0"/>
        <v>6</v>
      </c>
      <c r="F30" s="5" t="s">
        <v>55</v>
      </c>
    </row>
    <row r="31" spans="1:6" ht="15" x14ac:dyDescent="0.25">
      <c r="A31" s="25" t="s">
        <v>14</v>
      </c>
      <c r="B31" s="26">
        <v>1</v>
      </c>
      <c r="C31" s="26">
        <v>1</v>
      </c>
      <c r="D31" s="26">
        <v>6</v>
      </c>
      <c r="E31" s="27">
        <f t="shared" si="0"/>
        <v>8</v>
      </c>
      <c r="F31" s="5" t="s">
        <v>56</v>
      </c>
    </row>
    <row r="32" spans="1:6" ht="15" x14ac:dyDescent="0.25">
      <c r="A32" s="19" t="s">
        <v>15</v>
      </c>
      <c r="B32" s="12">
        <v>0</v>
      </c>
      <c r="C32" s="12">
        <v>1</v>
      </c>
      <c r="D32" s="12">
        <v>10</v>
      </c>
      <c r="E32" s="20">
        <f t="shared" si="0"/>
        <v>11</v>
      </c>
      <c r="F32" s="5" t="s">
        <v>57</v>
      </c>
    </row>
    <row r="33" spans="1:6" ht="15" x14ac:dyDescent="0.25">
      <c r="A33" s="25" t="s">
        <v>32</v>
      </c>
      <c r="B33" s="26">
        <v>1</v>
      </c>
      <c r="C33" s="26">
        <v>1</v>
      </c>
      <c r="D33" s="26">
        <v>3</v>
      </c>
      <c r="E33" s="27">
        <f t="shared" si="0"/>
        <v>5</v>
      </c>
      <c r="F33" s="5" t="s">
        <v>58</v>
      </c>
    </row>
    <row r="34" spans="1:6" ht="15" x14ac:dyDescent="0.25">
      <c r="A34" s="19" t="s">
        <v>16</v>
      </c>
      <c r="B34" s="12">
        <v>3</v>
      </c>
      <c r="C34" s="12">
        <v>3</v>
      </c>
      <c r="D34" s="12">
        <v>16</v>
      </c>
      <c r="E34" s="20">
        <f t="shared" si="0"/>
        <v>22</v>
      </c>
      <c r="F34" s="5" t="s">
        <v>77</v>
      </c>
    </row>
    <row r="35" spans="1:6" ht="15" x14ac:dyDescent="0.25">
      <c r="A35" s="25" t="s">
        <v>17</v>
      </c>
      <c r="B35" s="26">
        <v>0</v>
      </c>
      <c r="C35" s="26">
        <v>0</v>
      </c>
      <c r="D35" s="26">
        <v>8</v>
      </c>
      <c r="E35" s="27">
        <f t="shared" si="0"/>
        <v>8</v>
      </c>
      <c r="F35" s="5" t="s">
        <v>59</v>
      </c>
    </row>
    <row r="36" spans="1:6" ht="15" x14ac:dyDescent="0.25">
      <c r="A36" s="19" t="s">
        <v>33</v>
      </c>
      <c r="B36" s="12">
        <v>2</v>
      </c>
      <c r="C36" s="12">
        <v>5</v>
      </c>
      <c r="D36" s="12">
        <v>10</v>
      </c>
      <c r="E36" s="20">
        <f t="shared" si="0"/>
        <v>17</v>
      </c>
      <c r="F36" s="5" t="s">
        <v>60</v>
      </c>
    </row>
    <row r="37" spans="1:6" ht="15" x14ac:dyDescent="0.25">
      <c r="A37" s="25" t="s">
        <v>19</v>
      </c>
      <c r="B37" s="26">
        <v>0</v>
      </c>
      <c r="C37" s="26">
        <v>2</v>
      </c>
      <c r="D37" s="26">
        <v>4</v>
      </c>
      <c r="E37" s="27">
        <f t="shared" si="0"/>
        <v>6</v>
      </c>
      <c r="F37" s="5" t="s">
        <v>61</v>
      </c>
    </row>
    <row r="38" spans="1:6" ht="15" x14ac:dyDescent="0.25">
      <c r="A38" s="19" t="s">
        <v>18</v>
      </c>
      <c r="B38" s="12">
        <v>0</v>
      </c>
      <c r="C38" s="12">
        <v>0</v>
      </c>
      <c r="D38" s="12">
        <v>1</v>
      </c>
      <c r="E38" s="20">
        <f t="shared" si="0"/>
        <v>1</v>
      </c>
      <c r="F38" s="5" t="s">
        <v>62</v>
      </c>
    </row>
    <row r="39" spans="1:6" ht="9" customHeight="1" x14ac:dyDescent="0.2">
      <c r="A39" s="9"/>
      <c r="B39" s="13"/>
      <c r="C39" s="13"/>
      <c r="D39" s="13"/>
      <c r="E39" s="13"/>
    </row>
    <row r="40" spans="1:6" ht="15.75" x14ac:dyDescent="0.2">
      <c r="A40" s="22" t="s">
        <v>64</v>
      </c>
      <c r="B40" s="24">
        <f>SUM(B7:B38)</f>
        <v>28</v>
      </c>
      <c r="C40" s="24">
        <f>SUM(C7:C38)</f>
        <v>71</v>
      </c>
      <c r="D40" s="24">
        <f>SUM(D7:D38)</f>
        <v>261</v>
      </c>
      <c r="E40" s="24">
        <f>SUM(E7:E38)</f>
        <v>360</v>
      </c>
    </row>
  </sheetData>
  <mergeCells count="2">
    <mergeCell ref="A4:A5"/>
    <mergeCell ref="B4:E4"/>
  </mergeCells>
  <printOptions horizontalCentered="1"/>
  <pageMargins left="0.75" right="0.75" top="0.55000000000000004" bottom="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9.1 </vt:lpstr>
      <vt:lpstr>9.2</vt:lpstr>
      <vt:lpstr>9.3</vt:lpstr>
      <vt:lpstr>9.4</vt:lpstr>
      <vt:lpstr>9.5</vt:lpstr>
      <vt:lpstr>9.6</vt:lpstr>
      <vt:lpstr>9.7</vt:lpstr>
      <vt:lpstr>'9.1 '!Área_de_impresión</vt:lpstr>
      <vt:lpstr>'9.6'!Área_de_impresión</vt:lpstr>
    </vt:vector>
  </TitlesOfParts>
  <Company>Secretaría de Comunicaciones y Transportes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SCT</dc:creator>
  <cp:lastModifiedBy>Michel Flores Vivanco</cp:lastModifiedBy>
  <cp:lastPrinted>2011-03-03T02:38:11Z</cp:lastPrinted>
  <dcterms:created xsi:type="dcterms:W3CDTF">2011-02-16T19:58:32Z</dcterms:created>
  <dcterms:modified xsi:type="dcterms:W3CDTF">2026-04-17T19:27:04Z</dcterms:modified>
</cp:coreProperties>
</file>